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9615" tabRatio="717" activeTab="5"/>
  </bookViews>
  <sheets>
    <sheet name="U11 Tri" sheetId="1" r:id="rId1"/>
    <sheet name="U13B Tri" sheetId="2" r:id="rId2"/>
    <sheet name="U13G Tri" sheetId="3" r:id="rId3"/>
    <sheet name="U15B Pent" sheetId="4" r:id="rId4"/>
    <sheet name="U15G Pent" sheetId="5" r:id="rId5"/>
    <sheet name="U17B Pent" sheetId="6" r:id="rId6"/>
    <sheet name="U17W Pent" sheetId="7" r:id="rId7"/>
  </sheets>
  <definedNames>
    <definedName name="AAA_U13B_100m">#REF!</definedName>
    <definedName name="AAA_U13B_75mH">#REF!</definedName>
    <definedName name="AAA_U13B_800m">#REF!</definedName>
    <definedName name="AAA_U13B_HJ">#REF!</definedName>
    <definedName name="AAA_U13B_Jav">#REF!</definedName>
    <definedName name="AAA_U13B_LJ">#REF!</definedName>
    <definedName name="AAA_U13B_Shot">#REF!</definedName>
    <definedName name="AAA_U13G_100m">#REF!</definedName>
    <definedName name="AAA_U13G_70mH">#REF!</definedName>
    <definedName name="AAA_U13G_800m">#REF!</definedName>
    <definedName name="AAA_U13G_HJ">#REF!</definedName>
    <definedName name="AAA_U13G_Jav">#REF!</definedName>
    <definedName name="AAA_U13G_LJ">#REF!</definedName>
    <definedName name="AAA_U13G_Shot">#REF!</definedName>
    <definedName name="AAA_U15B_800m">#REF!</definedName>
    <definedName name="AAA_U15B_80mH">#REF!</definedName>
    <definedName name="AAA_U15B_HJ">#REF!</definedName>
    <definedName name="AAA_U15B_LJ">#REF!</definedName>
    <definedName name="AAA_U15B_Shot">#REF!</definedName>
    <definedName name="AAA_U15G_75mH">#REF!</definedName>
    <definedName name="AAA_U15G_800m">#REF!</definedName>
    <definedName name="AAA_U15G_HJ">#REF!</definedName>
    <definedName name="AAA_U15G_LJ">#REF!</definedName>
    <definedName name="AAA_U15G_Shot">#REF!</definedName>
    <definedName name="AAA_U17M_100mH">#REF!</definedName>
    <definedName name="AAA_U17M_800m">#REF!</definedName>
    <definedName name="AAA_U17M_HJ">#REF!</definedName>
    <definedName name="AAA_U17M_LJ">#REF!</definedName>
    <definedName name="AAA_U17M_Shot">#REF!</definedName>
    <definedName name="AAA_U17W_800m">#REF!</definedName>
    <definedName name="AAA_U17W_80mH">#REF!</definedName>
    <definedName name="AAA_U17W_HJ">#REF!</definedName>
    <definedName name="AAA_U17W_LJ">#REF!</definedName>
    <definedName name="AAA_U17W_Shot">#REF!</definedName>
    <definedName name="AgeCat">#REF!</definedName>
    <definedName name="ArrangedBy">#REF!</definedName>
    <definedName name="Clubs">#REF!</definedName>
    <definedName name="CO">#REF!</definedName>
    <definedName name="Date">#REF!</definedName>
    <definedName name="ESAA_U13B_80mH">#REF!</definedName>
    <definedName name="ESAA_U17M_100mH">#REF!</definedName>
    <definedName name="ESAA_U17M_800m">#REF!</definedName>
    <definedName name="EventTitle">#REF!</definedName>
    <definedName name="M_U15_800m">#REF!</definedName>
    <definedName name="MF">#REF!</definedName>
    <definedName name="MP_110mH">#REF!</definedName>
    <definedName name="MP_HJ">#REF!</definedName>
    <definedName name="MP_LJ">#REF!</definedName>
    <definedName name="MP_Shot">#REF!</definedName>
    <definedName name="_xlnm.Print_Area" localSheetId="0">'U11 Tri'!$A$1:$Q$84</definedName>
    <definedName name="_xlnm.Print_Titles" localSheetId="0">'U11 Tri'!$1:$6</definedName>
    <definedName name="_xlnm.Print_Titles" localSheetId="1">'U13B Tri'!$1:$6</definedName>
    <definedName name="_xlnm.Print_Titles" localSheetId="2">'U13G Tri'!$1:$6</definedName>
    <definedName name="Sponsor">#REF!</definedName>
    <definedName name="T_100m">#REF!</definedName>
    <definedName name="T_70_Hurdles">#REF!</definedName>
    <definedName name="T_800m">#REF!</definedName>
    <definedName name="T_ESAA_U15G_75mH">#REF!</definedName>
    <definedName name="T_ESAA_U17G_80mH">#REF!</definedName>
    <definedName name="T_High">#REF!</definedName>
    <definedName name="T_Javlin">#REF!</definedName>
    <definedName name="T_Long">#REF!</definedName>
    <definedName name="T_Shot">#REF!</definedName>
    <definedName name="T_U11B_3_Events">#REF!</definedName>
    <definedName name="T_U11G_3_Events">#REF!</definedName>
    <definedName name="T_U13B_3_Events">#REF!</definedName>
    <definedName name="T_U13G_3_Events">#REF!</definedName>
    <definedName name="T_U15B_3_Events">#REF!</definedName>
    <definedName name="T_U15G_3_Events">#REF!</definedName>
    <definedName name="Table">#REF!</definedName>
    <definedName name="Team_Pos">'U11 Tri'!$AF$1:$AZ$91</definedName>
    <definedName name="WP_100mH">#REF!</definedName>
    <definedName name="WP_800m">#REF!</definedName>
    <definedName name="WP_HJ">#REF!</definedName>
    <definedName name="WP_LJ">#REF!</definedName>
    <definedName name="WP_Shot">#REF!</definedName>
    <definedName name="YearStart" localSheetId="1">'U13B Tri'!#REF!</definedName>
    <definedName name="YearStart" localSheetId="2">'U13G Tri'!#REF!</definedName>
    <definedName name="YearStart" localSheetId="3">'U15B Pent'!#REF!</definedName>
    <definedName name="YearStart" localSheetId="4">'U15G Pent'!#REF!</definedName>
    <definedName name="YearStart">'U11 Tri'!$P$3</definedName>
  </definedNames>
  <calcPr fullCalcOnLoad="1"/>
</workbook>
</file>

<file path=xl/sharedStrings.xml><?xml version="1.0" encoding="utf-8"?>
<sst xmlns="http://schemas.openxmlformats.org/spreadsheetml/2006/main" count="1314" uniqueCount="214">
  <si>
    <t>No.</t>
  </si>
  <si>
    <t>Name</t>
  </si>
  <si>
    <t>Club</t>
  </si>
  <si>
    <t>100m</t>
  </si>
  <si>
    <t>800m</t>
  </si>
  <si>
    <t>Jav.</t>
  </si>
  <si>
    <t>Score</t>
  </si>
  <si>
    <t>2*</t>
  </si>
  <si>
    <t>4*</t>
  </si>
  <si>
    <t>5*</t>
  </si>
  <si>
    <t>3*</t>
  </si>
  <si>
    <t>Points</t>
  </si>
  <si>
    <t>Shot</t>
  </si>
  <si>
    <t>Final
Posit'n</t>
  </si>
  <si>
    <t>Five
Star
Award</t>
  </si>
  <si>
    <t>Team
Score</t>
  </si>
  <si>
    <t>1*</t>
  </si>
  <si>
    <t>Total
Score
3 events</t>
  </si>
  <si>
    <t>Long
Jump</t>
  </si>
  <si>
    <t>High
Jump</t>
  </si>
  <si>
    <t>Wrexham</t>
  </si>
  <si>
    <t>Rosalie Coombs</t>
  </si>
  <si>
    <t>Scorer:</t>
  </si>
  <si>
    <t>Checked by:</t>
  </si>
  <si>
    <t>Jones Homes</t>
  </si>
  <si>
    <t>Arranged by:</t>
  </si>
  <si>
    <t>Sponsored by:</t>
  </si>
  <si>
    <t>80m
Hurdles</t>
  </si>
  <si>
    <t>U15 Boys Pentathlon</t>
  </si>
  <si>
    <t>Total
Points</t>
  </si>
  <si>
    <t>M
F</t>
  </si>
  <si>
    <t>M</t>
  </si>
  <si>
    <t>F</t>
  </si>
  <si>
    <t>Stockport</t>
  </si>
  <si>
    <t>West Cheshire</t>
  </si>
  <si>
    <t>Altrincham</t>
  </si>
  <si>
    <t>Manchester Harriers</t>
  </si>
  <si>
    <t>Crewe &amp; Nantwich</t>
  </si>
  <si>
    <t>Mix
Team
Position</t>
  </si>
  <si>
    <t>Team Points</t>
  </si>
  <si>
    <t>No in Team</t>
  </si>
  <si>
    <t>Eligible Teams</t>
  </si>
  <si>
    <t>Rank</t>
  </si>
  <si>
    <t>Large (1)</t>
  </si>
  <si>
    <t>Large (2)</t>
  </si>
  <si>
    <t>Large (3)</t>
  </si>
  <si>
    <t>Date:</t>
  </si>
  <si>
    <t>CHESHIRE COUNTY ATHLETICS ASSOCIATION - Junior Multievent Championship, Macclesfield</t>
  </si>
  <si>
    <t>Salford Mets</t>
  </si>
  <si>
    <t>Warrington</t>
  </si>
  <si>
    <t>C
O</t>
  </si>
  <si>
    <t>C</t>
  </si>
  <si>
    <t>O</t>
  </si>
  <si>
    <t>Chesh
Only</t>
  </si>
  <si>
    <t>U17 Men Pentathlon</t>
  </si>
  <si>
    <t>100m
Hurdles</t>
  </si>
  <si>
    <t>U17 Women Pentathlon</t>
  </si>
  <si>
    <t>U15 Girls Pentathlon</t>
  </si>
  <si>
    <t xml:space="preserve">Chesh
Posit'n
</t>
  </si>
  <si>
    <t xml:space="preserve">Open
Posit'n
</t>
  </si>
  <si>
    <t>Sale Harriers</t>
  </si>
  <si>
    <t>75m
Hurdles</t>
  </si>
  <si>
    <t>70m
Hurdles</t>
  </si>
  <si>
    <t>G1</t>
  </si>
  <si>
    <t>G2</t>
  </si>
  <si>
    <t>G3</t>
  </si>
  <si>
    <t>G4</t>
  </si>
  <si>
    <t>Grade</t>
  </si>
  <si>
    <t>Handforth W A A C</t>
  </si>
  <si>
    <t>14th September 2008</t>
  </si>
  <si>
    <t xml:space="preserve">U11s Boys &amp; Girls </t>
  </si>
  <si>
    <t xml:space="preserve">U13 Boys </t>
  </si>
  <si>
    <t xml:space="preserve">U13 Girls </t>
  </si>
  <si>
    <t>Dash</t>
  </si>
  <si>
    <t>Halton &amp; Frodsham</t>
  </si>
  <si>
    <t>St. Helens</t>
  </si>
  <si>
    <t>Jessica Wright</t>
  </si>
  <si>
    <t>Megan McEveley</t>
  </si>
  <si>
    <t>Jenny Pyatt</t>
  </si>
  <si>
    <t>Charlotte Worthington</t>
  </si>
  <si>
    <t>Macclesfield Harriers</t>
  </si>
  <si>
    <t>Naomi Kershaw</t>
  </si>
  <si>
    <t>Lucy Donaghy</t>
  </si>
  <si>
    <t>Gabrielle Kelly</t>
  </si>
  <si>
    <t>Jonathan Causer</t>
  </si>
  <si>
    <t>James McMahon</t>
  </si>
  <si>
    <t>Elijah Montez Brown</t>
  </si>
  <si>
    <t>Sophie Baker</t>
  </si>
  <si>
    <t>Gemma Chatterton</t>
  </si>
  <si>
    <t>Theresa Ann Corr</t>
  </si>
  <si>
    <t>Olivia Williams</t>
  </si>
  <si>
    <t>Amy Williams</t>
  </si>
  <si>
    <t>Robert Poole</t>
  </si>
  <si>
    <t>Josh Platt</t>
  </si>
  <si>
    <t>Fraser Ashman</t>
  </si>
  <si>
    <t>Niall Clowes</t>
  </si>
  <si>
    <t>Kevin Acton</t>
  </si>
  <si>
    <t>Joel Norman</t>
  </si>
  <si>
    <t>Handforth WAAC</t>
  </si>
  <si>
    <t>Elizabeth Cresswell</t>
  </si>
  <si>
    <t>Katie Matthews</t>
  </si>
  <si>
    <t>Lily Draper</t>
  </si>
  <si>
    <t>Kathryn Morgan</t>
  </si>
  <si>
    <t>Emma Scott</t>
  </si>
  <si>
    <t>Emma-Louise Pyatt</t>
  </si>
  <si>
    <t>Sophie Williams</t>
  </si>
  <si>
    <t>Mollie Williams</t>
  </si>
  <si>
    <t>Alice Bennett</t>
  </si>
  <si>
    <t>Eleanor Canham</t>
  </si>
  <si>
    <t>Olivia Montez Brown</t>
  </si>
  <si>
    <t>Laura Rigby</t>
  </si>
  <si>
    <t>Kelly Baker</t>
  </si>
  <si>
    <t>Manon Edwards</t>
  </si>
  <si>
    <t>Colwyn Bay AAC</t>
  </si>
  <si>
    <t>Jack McDonald</t>
  </si>
  <si>
    <t>Michael Causer</t>
  </si>
  <si>
    <t>Alex Wort</t>
  </si>
  <si>
    <t>Joseph O'Riordan</t>
  </si>
  <si>
    <t>Michael Bailiff</t>
  </si>
  <si>
    <t>Lisa James</t>
  </si>
  <si>
    <t>Deeside AC</t>
  </si>
  <si>
    <t>Rachel Trotter</t>
  </si>
  <si>
    <t>Amy Wright</t>
  </si>
  <si>
    <t>Natasha Robinson</t>
  </si>
  <si>
    <t>Cliodhna O'Malley</t>
  </si>
  <si>
    <t>Vale Royal</t>
  </si>
  <si>
    <t>Jenni Potter</t>
  </si>
  <si>
    <t>Alice Jennings</t>
  </si>
  <si>
    <t>Charlotte Holmes</t>
  </si>
  <si>
    <t>Sorcha O'Malley</t>
  </si>
  <si>
    <t>Samantha Fraser</t>
  </si>
  <si>
    <t>Wigan Harriers</t>
  </si>
  <si>
    <t>Reece Davies</t>
  </si>
  <si>
    <t>Tom Booth</t>
  </si>
  <si>
    <t>Elin Pyke</t>
  </si>
  <si>
    <t>Lydia David</t>
  </si>
  <si>
    <t>Amber Schofield</t>
  </si>
  <si>
    <t>Edward Thompson</t>
  </si>
  <si>
    <t>Katie McAndrew</t>
  </si>
  <si>
    <t>Christopher Baldwin</t>
  </si>
  <si>
    <t>Amy Carter</t>
  </si>
  <si>
    <t>Chloe Vell</t>
  </si>
  <si>
    <t>Spencer Vell</t>
  </si>
  <si>
    <t>Griff Williams</t>
  </si>
  <si>
    <t>Sarah Wheelton</t>
  </si>
  <si>
    <t>Charlotte Kelly</t>
  </si>
  <si>
    <t>Elsie Clare</t>
  </si>
  <si>
    <t>Caitlin Thomas</t>
  </si>
  <si>
    <t>Charlotte  Simms</t>
  </si>
  <si>
    <t>Gemma Valentine</t>
  </si>
  <si>
    <t>Lauren Torr</t>
  </si>
  <si>
    <t>Bethany Burrows</t>
  </si>
  <si>
    <t>Grace Hatton</t>
  </si>
  <si>
    <t>Eleanor Vickers</t>
  </si>
  <si>
    <t>Harry Stobart</t>
  </si>
  <si>
    <t>Aiden Westaway</t>
  </si>
  <si>
    <t>Sam Stockman</t>
  </si>
  <si>
    <t>Constance Burke</t>
  </si>
  <si>
    <t>Aimee Addis</t>
  </si>
  <si>
    <t>Jade Bramall</t>
  </si>
  <si>
    <t>Eleanor Badhams</t>
  </si>
  <si>
    <t>Abigail Acton</t>
  </si>
  <si>
    <t>Nancy Clare</t>
  </si>
  <si>
    <t>Jodie Guinnane</t>
  </si>
  <si>
    <t>Peter Rice</t>
  </si>
  <si>
    <t>James Grannan</t>
  </si>
  <si>
    <t>Ceri Williams</t>
  </si>
  <si>
    <t>Colwyn Bay</t>
  </si>
  <si>
    <t>George Sumner</t>
  </si>
  <si>
    <t>Ewan McWalter</t>
  </si>
  <si>
    <t>Charlotte Williamson</t>
  </si>
  <si>
    <t>Toni Lammond</t>
  </si>
  <si>
    <t>Georgia Barlow</t>
  </si>
  <si>
    <t>Lucy Earl</t>
  </si>
  <si>
    <t>Jessica Brookwell</t>
  </si>
  <si>
    <t>Callum McWalter</t>
  </si>
  <si>
    <t>Fergus Taylor</t>
  </si>
  <si>
    <t>Robbie Mecro</t>
  </si>
  <si>
    <t>Imogen Taylor</t>
  </si>
  <si>
    <t xml:space="preserve">Gabrielle Large </t>
  </si>
  <si>
    <t>Adam Howell</t>
  </si>
  <si>
    <t>Adam Simms</t>
  </si>
  <si>
    <t>Ian Hare</t>
  </si>
  <si>
    <t>DNF</t>
  </si>
  <si>
    <t>Tom Kellett</t>
  </si>
  <si>
    <t>Large (4)</t>
  </si>
  <si>
    <t>Large (5)</t>
  </si>
  <si>
    <t>Large (6)</t>
  </si>
  <si>
    <t>2G</t>
  </si>
  <si>
    <t>15G</t>
  </si>
  <si>
    <t>5G</t>
  </si>
  <si>
    <t>8B</t>
  </si>
  <si>
    <t>5B</t>
  </si>
  <si>
    <t>6B</t>
  </si>
  <si>
    <t>20G</t>
  </si>
  <si>
    <t>9B</t>
  </si>
  <si>
    <t>12G</t>
  </si>
  <si>
    <t>14G</t>
  </si>
  <si>
    <t>7B</t>
  </si>
  <si>
    <t>3B</t>
  </si>
  <si>
    <t>11G</t>
  </si>
  <si>
    <t>3G</t>
  </si>
  <si>
    <t>7G</t>
  </si>
  <si>
    <t>4G</t>
  </si>
  <si>
    <t>8G</t>
  </si>
  <si>
    <t>17G</t>
  </si>
  <si>
    <t/>
  </si>
  <si>
    <t>1B</t>
  </si>
  <si>
    <t>2B</t>
  </si>
  <si>
    <t>4B</t>
  </si>
  <si>
    <t>19G</t>
  </si>
  <si>
    <t>1G</t>
  </si>
  <si>
    <t>18G</t>
  </si>
  <si>
    <t>6G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</si>
</sst>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\.ss"/>
    <numFmt numFmtId="166" formatCode="m:ss.0"/>
    <numFmt numFmtId="167" formatCode="ss.0"/>
    <numFmt numFmtId="168" formatCode="0.000"/>
    <numFmt numFmtId="169" formatCode="[$-809]dd\ mmmm\ yyyy"/>
    <numFmt numFmtId="170" formatCode="dd/mm/yy;@"/>
    <numFmt numFmtId="171" formatCode="m.0"/>
    <numFmt numFmtId="172" formatCode="h:mm:ss;@"/>
    <numFmt numFmtId="173" formatCode="s"/>
    <numFmt numFmtId="174" formatCode="ss"/>
    <numFmt numFmtId="175" formatCode="[$-809]dd\ mmmm\ yyyy;@"/>
    <numFmt numFmtId="176" formatCode="m:ss.00"/>
    <numFmt numFmtId="177" formatCode="0.0000"/>
    <numFmt numFmtId="178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2" fontId="1" fillId="35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4" borderId="11" xfId="0" applyFont="1" applyFill="1" applyBorder="1" applyAlignment="1" applyProtection="1">
      <alignment horizontal="center" vertical="top"/>
      <protection locked="0"/>
    </xf>
    <xf numFmtId="0" fontId="1" fillId="34" borderId="14" xfId="0" applyFont="1" applyFill="1" applyBorder="1" applyAlignment="1" applyProtection="1">
      <alignment horizontal="center" vertical="top"/>
      <protection locked="0"/>
    </xf>
    <xf numFmtId="0" fontId="1" fillId="35" borderId="11" xfId="0" applyFont="1" applyFill="1" applyBorder="1" applyAlignment="1" applyProtection="1">
      <alignment horizontal="center" vertical="top" wrapText="1"/>
      <protection locked="0"/>
    </xf>
    <xf numFmtId="0" fontId="1" fillId="35" borderId="14" xfId="0" applyFont="1" applyFill="1" applyBorder="1" applyAlignment="1" applyProtection="1">
      <alignment horizontal="center" vertical="top"/>
      <protection locked="0"/>
    </xf>
    <xf numFmtId="2" fontId="1" fillId="35" borderId="11" xfId="0" applyNumberFormat="1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1" fillId="33" borderId="1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6" fontId="2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 quotePrefix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top" wrapText="1"/>
      <protection locked="0"/>
    </xf>
    <xf numFmtId="0" fontId="1" fillId="33" borderId="19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1" fillId="34" borderId="11" xfId="0" applyNumberFormat="1" applyFont="1" applyFill="1" applyBorder="1" applyAlignment="1" applyProtection="1">
      <alignment horizontal="center" vertical="top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47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 locked="0"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/>
    </xf>
    <xf numFmtId="166" fontId="2" fillId="0" borderId="18" xfId="0" applyNumberFormat="1" applyFont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 quotePrefix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 quotePrefix="1">
      <alignment horizontal="center"/>
      <protection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 vertical="top"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18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 vertical="top" wrapText="1"/>
      <protection/>
    </xf>
    <xf numFmtId="0" fontId="2" fillId="36" borderId="0" xfId="0" applyFont="1" applyFill="1" applyAlignment="1" applyProtection="1">
      <alignment/>
      <protection/>
    </xf>
    <xf numFmtId="2" fontId="2" fillId="0" borderId="10" xfId="0" applyNumberFormat="1" applyFont="1" applyFill="1" applyBorder="1" applyAlignment="1">
      <alignment horizontal="center"/>
    </xf>
    <xf numFmtId="0" fontId="2" fillId="34" borderId="16" xfId="0" applyFont="1" applyFill="1" applyBorder="1" applyAlignment="1" quotePrefix="1">
      <alignment horizontal="center"/>
    </xf>
    <xf numFmtId="0" fontId="0" fillId="0" borderId="0" xfId="0" applyAlignment="1" applyProtection="1">
      <alignment horizontal="right"/>
      <protection locked="0"/>
    </xf>
    <xf numFmtId="0" fontId="9" fillId="37" borderId="0" xfId="0" applyFont="1" applyFill="1" applyAlignment="1" applyProtection="1">
      <alignment horizontal="center"/>
      <protection locked="0"/>
    </xf>
    <xf numFmtId="0" fontId="2" fillId="34" borderId="0" xfId="0" applyFont="1" applyFill="1" applyBorder="1" applyAlignment="1" quotePrefix="1">
      <alignment horizontal="center"/>
    </xf>
    <xf numFmtId="0" fontId="1" fillId="34" borderId="12" xfId="0" applyFont="1" applyFill="1" applyBorder="1" applyAlignment="1" applyProtection="1">
      <alignment horizontal="center" vertical="top"/>
      <protection locked="0"/>
    </xf>
    <xf numFmtId="0" fontId="1" fillId="34" borderId="14" xfId="0" applyFont="1" applyFill="1" applyBorder="1" applyAlignment="1" applyProtection="1">
      <alignment horizontal="center" vertical="top" textRotation="90"/>
      <protection locked="0"/>
    </xf>
    <xf numFmtId="0" fontId="1" fillId="35" borderId="12" xfId="0" applyFont="1" applyFill="1" applyBorder="1" applyAlignment="1" applyProtection="1">
      <alignment horizontal="center" vertical="top"/>
      <protection locked="0"/>
    </xf>
    <xf numFmtId="0" fontId="2" fillId="35" borderId="0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 vertical="top" textRotation="90"/>
      <protection locked="0"/>
    </xf>
    <xf numFmtId="0" fontId="2" fillId="35" borderId="16" xfId="0" applyFont="1" applyFill="1" applyBorder="1" applyAlignment="1" quotePrefix="1">
      <alignment horizontal="center"/>
    </xf>
    <xf numFmtId="0" fontId="2" fillId="35" borderId="17" xfId="0" applyFont="1" applyFill="1" applyBorder="1" applyAlignment="1" quotePrefix="1">
      <alignment horizontal="center"/>
    </xf>
    <xf numFmtId="0" fontId="0" fillId="34" borderId="0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quotePrefix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quotePrefix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6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8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0" fillId="39" borderId="0" xfId="0" applyFont="1" applyFill="1" applyBorder="1" applyAlignment="1" applyProtection="1">
      <alignment/>
      <protection locked="0"/>
    </xf>
    <xf numFmtId="0" fontId="2" fillId="38" borderId="0" xfId="0" applyFont="1" applyFill="1" applyBorder="1" applyAlignment="1" applyProtection="1">
      <alignment/>
      <protection locked="0"/>
    </xf>
    <xf numFmtId="0" fontId="2" fillId="40" borderId="0" xfId="0" applyFont="1" applyFill="1" applyBorder="1" applyAlignment="1" applyProtection="1">
      <alignment/>
      <protection locked="0"/>
    </xf>
    <xf numFmtId="0" fontId="2" fillId="39" borderId="0" xfId="0" applyFont="1" applyFill="1" applyBorder="1" applyAlignment="1" applyProtection="1">
      <alignment/>
      <protection locked="0"/>
    </xf>
    <xf numFmtId="0" fontId="0" fillId="41" borderId="0" xfId="0" applyFont="1" applyFill="1" applyBorder="1" applyAlignment="1" applyProtection="1">
      <alignment/>
      <protection locked="0"/>
    </xf>
    <xf numFmtId="0" fontId="2" fillId="41" borderId="0" xfId="0" applyFont="1" applyFill="1" applyBorder="1" applyAlignment="1" applyProtection="1">
      <alignment/>
      <protection locked="0"/>
    </xf>
    <xf numFmtId="0" fontId="0" fillId="19" borderId="0" xfId="0" applyFont="1" applyFill="1" applyBorder="1" applyAlignment="1" applyProtection="1">
      <alignment/>
      <protection locked="0"/>
    </xf>
    <xf numFmtId="0" fontId="2" fillId="19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2" fillId="19" borderId="0" xfId="0" applyFont="1" applyFill="1" applyAlignment="1">
      <alignment/>
    </xf>
    <xf numFmtId="0" fontId="2" fillId="38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2" fillId="42" borderId="0" xfId="0" applyFont="1" applyFill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 textRotation="90"/>
      <protection/>
    </xf>
    <xf numFmtId="0" fontId="0" fillId="36" borderId="0" xfId="0" applyFill="1" applyBorder="1" applyAlignment="1" applyProtection="1">
      <alignment horizontal="center" textRotation="90"/>
      <protection/>
    </xf>
    <xf numFmtId="0" fontId="0" fillId="36" borderId="21" xfId="0" applyFill="1" applyBorder="1" applyAlignment="1" applyProtection="1">
      <alignment horizontal="center" textRotation="90"/>
      <protection/>
    </xf>
    <xf numFmtId="0" fontId="0" fillId="36" borderId="22" xfId="0" applyFill="1" applyBorder="1" applyAlignment="1" applyProtection="1">
      <alignment horizontal="center" textRotation="90"/>
      <protection/>
    </xf>
    <xf numFmtId="0" fontId="0" fillId="36" borderId="16" xfId="0" applyFill="1" applyBorder="1" applyAlignment="1" applyProtection="1">
      <alignment horizontal="center" textRotation="90"/>
      <protection/>
    </xf>
    <xf numFmtId="0" fontId="0" fillId="36" borderId="17" xfId="0" applyFill="1" applyBorder="1" applyAlignment="1" applyProtection="1">
      <alignment horizontal="center" textRotation="90"/>
      <protection/>
    </xf>
    <xf numFmtId="0" fontId="0" fillId="36" borderId="15" xfId="0" applyFill="1" applyBorder="1" applyAlignment="1" applyProtection="1">
      <alignment horizontal="center" textRotation="90"/>
      <protection/>
    </xf>
    <xf numFmtId="0" fontId="0" fillId="36" borderId="10" xfId="0" applyFill="1" applyBorder="1" applyAlignment="1" applyProtection="1">
      <alignment horizontal="center" textRotation="90"/>
      <protection/>
    </xf>
    <xf numFmtId="0" fontId="0" fillId="36" borderId="18" xfId="0" applyFill="1" applyBorder="1" applyAlignment="1" applyProtection="1">
      <alignment horizontal="center" textRotation="90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43" borderId="0" xfId="0" applyFont="1" applyFill="1" applyAlignment="1" applyProtection="1">
      <alignment horizontal="center"/>
      <protection locked="0"/>
    </xf>
    <xf numFmtId="0" fontId="9" fillId="44" borderId="0" xfId="0" applyFont="1" applyFill="1" applyAlignment="1" applyProtection="1">
      <alignment horizontal="center"/>
      <protection locked="0"/>
    </xf>
    <xf numFmtId="0" fontId="9" fillId="37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0"/>
  </sheetPr>
  <dimension ref="A1:BW88"/>
  <sheetViews>
    <sheetView showZeros="0" zoomScalePageLayoutView="0" workbookViewId="0" topLeftCell="A1">
      <selection activeCell="L16" sqref="L16"/>
    </sheetView>
  </sheetViews>
  <sheetFormatPr defaultColWidth="9.140625" defaultRowHeight="12.75"/>
  <cols>
    <col min="1" max="1" width="4.28125" style="29" customWidth="1"/>
    <col min="2" max="2" width="20.140625" style="29" customWidth="1"/>
    <col min="3" max="3" width="3.28125" style="33" customWidth="1"/>
    <col min="4" max="4" width="18.00390625" style="29" bestFit="1" customWidth="1"/>
    <col min="5" max="5" width="6.28125" style="33" customWidth="1"/>
    <col min="6" max="6" width="5.8515625" style="33" customWidth="1"/>
    <col min="7" max="7" width="6.7109375" style="33" customWidth="1"/>
    <col min="8" max="8" width="5.7109375" style="33" customWidth="1"/>
    <col min="9" max="9" width="7.421875" style="33" customWidth="1"/>
    <col min="10" max="10" width="5.8515625" style="33" customWidth="1"/>
    <col min="11" max="11" width="6.00390625" style="33" customWidth="1"/>
    <col min="12" max="12" width="5.8515625" style="33" customWidth="1"/>
    <col min="13" max="13" width="8.421875" style="33" bestFit="1" customWidth="1"/>
    <col min="14" max="14" width="7.28125" style="33" customWidth="1"/>
    <col min="15" max="15" width="9.140625" style="33" hidden="1" customWidth="1"/>
    <col min="16" max="16" width="8.28125" style="33" customWidth="1"/>
    <col min="17" max="17" width="8.28125" style="33" bestFit="1" customWidth="1"/>
    <col min="18" max="29" width="9.8515625" style="29" customWidth="1"/>
    <col min="30" max="52" width="4.00390625" style="29" customWidth="1"/>
    <col min="53" max="73" width="3.8515625" style="29" customWidth="1"/>
    <col min="74" max="16384" width="9.140625" style="29" customWidth="1"/>
  </cols>
  <sheetData>
    <row r="1" spans="1:71" s="27" customFormat="1" ht="22.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AD1" s="115"/>
      <c r="AE1" s="115"/>
      <c r="AF1" s="193" t="s">
        <v>35</v>
      </c>
      <c r="AG1" s="187" t="s">
        <v>167</v>
      </c>
      <c r="AH1" s="187" t="s">
        <v>37</v>
      </c>
      <c r="AI1" s="187" t="s">
        <v>73</v>
      </c>
      <c r="AJ1" s="187" t="s">
        <v>120</v>
      </c>
      <c r="AK1" s="187" t="s">
        <v>74</v>
      </c>
      <c r="AL1" s="187" t="s">
        <v>98</v>
      </c>
      <c r="AM1" s="187" t="s">
        <v>80</v>
      </c>
      <c r="AN1" s="187" t="s">
        <v>36</v>
      </c>
      <c r="AO1" s="187" t="s">
        <v>60</v>
      </c>
      <c r="AP1" s="187" t="s">
        <v>48</v>
      </c>
      <c r="AQ1" s="187" t="s">
        <v>75</v>
      </c>
      <c r="AR1" s="187" t="s">
        <v>33</v>
      </c>
      <c r="AS1" s="187" t="s">
        <v>125</v>
      </c>
      <c r="AT1" s="187" t="s">
        <v>49</v>
      </c>
      <c r="AU1" s="187" t="s">
        <v>34</v>
      </c>
      <c r="AV1" s="187" t="s">
        <v>131</v>
      </c>
      <c r="AW1" s="187" t="s">
        <v>20</v>
      </c>
      <c r="AX1" s="187">
        <v>0</v>
      </c>
      <c r="AY1" s="187">
        <v>0</v>
      </c>
      <c r="AZ1" s="190">
        <v>0</v>
      </c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2:71" ht="12.75">
      <c r="B2" s="30"/>
      <c r="C2" s="31"/>
      <c r="D2" s="30"/>
      <c r="E2" s="32"/>
      <c r="F2" s="197" t="s">
        <v>70</v>
      </c>
      <c r="G2" s="197"/>
      <c r="H2" s="197"/>
      <c r="I2" s="197"/>
      <c r="J2" s="197"/>
      <c r="K2" s="32"/>
      <c r="L2" s="32"/>
      <c r="M2" s="32"/>
      <c r="N2" s="32"/>
      <c r="O2" s="32"/>
      <c r="P2" s="32"/>
      <c r="Q2" s="32"/>
      <c r="AD2" s="116"/>
      <c r="AE2" s="116"/>
      <c r="AF2" s="194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91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 ht="12.75">
      <c r="A3" s="30"/>
      <c r="B3" s="34"/>
      <c r="C3" s="31"/>
      <c r="D3" s="30"/>
      <c r="E3" s="32"/>
      <c r="F3" s="32"/>
      <c r="G3" s="32"/>
      <c r="K3" s="32"/>
      <c r="O3" s="31"/>
      <c r="P3" s="35"/>
      <c r="Q3" s="36"/>
      <c r="AD3" s="116"/>
      <c r="AE3" s="116"/>
      <c r="AF3" s="194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91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1:71" ht="12.75">
      <c r="A4" s="37" t="s">
        <v>25</v>
      </c>
      <c r="B4" s="37"/>
      <c r="C4" s="38" t="s">
        <v>68</v>
      </c>
      <c r="E4" s="39" t="s">
        <v>22</v>
      </c>
      <c r="F4" s="40"/>
      <c r="G4" s="41" t="s">
        <v>21</v>
      </c>
      <c r="J4" s="32"/>
      <c r="K4" s="32"/>
      <c r="L4" s="32"/>
      <c r="M4" s="39" t="s">
        <v>46</v>
      </c>
      <c r="N4" s="41" t="s">
        <v>69</v>
      </c>
      <c r="O4" s="32"/>
      <c r="Q4" s="32"/>
      <c r="AD4" s="116"/>
      <c r="AE4" s="116"/>
      <c r="AF4" s="194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91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ht="12.75">
      <c r="A5" s="37" t="s">
        <v>26</v>
      </c>
      <c r="B5" s="37"/>
      <c r="C5" s="38" t="s">
        <v>24</v>
      </c>
      <c r="E5" s="39" t="s">
        <v>23</v>
      </c>
      <c r="F5" s="40"/>
      <c r="G5" s="41"/>
      <c r="J5" s="32"/>
      <c r="K5" s="32"/>
      <c r="L5" s="32"/>
      <c r="M5" s="32"/>
      <c r="N5" s="32"/>
      <c r="O5" s="32"/>
      <c r="P5" s="32"/>
      <c r="Q5" s="32"/>
      <c r="AD5" s="116"/>
      <c r="AE5" s="116"/>
      <c r="AF5" s="194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91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</row>
    <row r="6" spans="1:71" s="53" customFormat="1" ht="38.25" customHeight="1">
      <c r="A6" s="42" t="s">
        <v>0</v>
      </c>
      <c r="B6" s="43" t="s">
        <v>1</v>
      </c>
      <c r="C6" s="44" t="s">
        <v>30</v>
      </c>
      <c r="D6" s="43" t="s">
        <v>2</v>
      </c>
      <c r="E6" s="45" t="s">
        <v>3</v>
      </c>
      <c r="F6" s="46" t="s">
        <v>6</v>
      </c>
      <c r="G6" s="45" t="s">
        <v>4</v>
      </c>
      <c r="H6" s="46" t="s">
        <v>6</v>
      </c>
      <c r="I6" s="47" t="s">
        <v>18</v>
      </c>
      <c r="J6" s="48" t="s">
        <v>6</v>
      </c>
      <c r="K6" s="49" t="s">
        <v>5</v>
      </c>
      <c r="L6" s="48" t="s">
        <v>6</v>
      </c>
      <c r="M6" s="50" t="s">
        <v>17</v>
      </c>
      <c r="N6" s="44" t="s">
        <v>13</v>
      </c>
      <c r="O6" s="44" t="s">
        <v>14</v>
      </c>
      <c r="P6" s="50" t="s">
        <v>15</v>
      </c>
      <c r="Q6" s="51" t="s">
        <v>38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7" t="s">
        <v>31</v>
      </c>
      <c r="AE6" s="117" t="s">
        <v>32</v>
      </c>
      <c r="AF6" s="195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92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</row>
    <row r="7" spans="1:52" s="63" customFormat="1" ht="12.75">
      <c r="A7" s="55">
        <v>4</v>
      </c>
      <c r="B7" s="66" t="s">
        <v>76</v>
      </c>
      <c r="C7" s="57" t="s">
        <v>32</v>
      </c>
      <c r="D7" s="56" t="s">
        <v>74</v>
      </c>
      <c r="E7" s="58">
        <v>15.2</v>
      </c>
      <c r="F7" s="76">
        <v>49</v>
      </c>
      <c r="G7" s="64">
        <v>0.0018275462962962965</v>
      </c>
      <c r="H7" s="76">
        <v>71</v>
      </c>
      <c r="I7" s="60">
        <v>3.71</v>
      </c>
      <c r="J7" s="77">
        <v>61</v>
      </c>
      <c r="K7" s="61">
        <v>15.57</v>
      </c>
      <c r="L7" s="77">
        <v>47</v>
      </c>
      <c r="M7" s="78">
        <v>179</v>
      </c>
      <c r="N7" s="79" t="s">
        <v>188</v>
      </c>
      <c r="O7" s="79" t="s">
        <v>9</v>
      </c>
      <c r="P7" s="80">
        <v>421</v>
      </c>
      <c r="Q7" s="81">
        <v>2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118">
        <v>0</v>
      </c>
      <c r="AE7" s="119">
        <v>179</v>
      </c>
      <c r="AF7" s="118">
        <v>0</v>
      </c>
      <c r="AG7" s="120">
        <v>0</v>
      </c>
      <c r="AH7" s="120">
        <v>0</v>
      </c>
      <c r="AI7" s="120">
        <v>0</v>
      </c>
      <c r="AJ7" s="120">
        <v>0</v>
      </c>
      <c r="AK7" s="120">
        <v>179</v>
      </c>
      <c r="AL7" s="120">
        <v>0</v>
      </c>
      <c r="AM7" s="120">
        <v>0</v>
      </c>
      <c r="AN7" s="120">
        <v>0</v>
      </c>
      <c r="AO7" s="120">
        <v>0</v>
      </c>
      <c r="AP7" s="120">
        <v>0</v>
      </c>
      <c r="AQ7" s="120">
        <v>0</v>
      </c>
      <c r="AR7" s="120">
        <v>0</v>
      </c>
      <c r="AS7" s="120">
        <v>0</v>
      </c>
      <c r="AT7" s="120">
        <v>0</v>
      </c>
      <c r="AU7" s="120">
        <v>0</v>
      </c>
      <c r="AV7" s="120">
        <v>0</v>
      </c>
      <c r="AW7" s="120">
        <v>0</v>
      </c>
      <c r="AX7" s="120">
        <v>0</v>
      </c>
      <c r="AY7" s="120">
        <v>0</v>
      </c>
      <c r="AZ7" s="119">
        <v>0</v>
      </c>
    </row>
    <row r="8" spans="1:52" s="63" customFormat="1" ht="12.75">
      <c r="A8" s="55">
        <v>5</v>
      </c>
      <c r="B8" s="56" t="s">
        <v>77</v>
      </c>
      <c r="C8" s="57" t="s">
        <v>32</v>
      </c>
      <c r="D8" s="56" t="s">
        <v>74</v>
      </c>
      <c r="E8" s="58">
        <v>16.2</v>
      </c>
      <c r="F8" s="76">
        <v>39</v>
      </c>
      <c r="G8" s="64">
        <v>0.00212037037037037</v>
      </c>
      <c r="H8" s="76">
        <v>58</v>
      </c>
      <c r="I8" s="61">
        <v>2.7</v>
      </c>
      <c r="J8" s="77">
        <v>28</v>
      </c>
      <c r="K8" s="61">
        <v>8.79</v>
      </c>
      <c r="L8" s="77">
        <v>20</v>
      </c>
      <c r="M8" s="78">
        <v>106</v>
      </c>
      <c r="N8" s="79" t="s">
        <v>189</v>
      </c>
      <c r="O8" s="79" t="s">
        <v>10</v>
      </c>
      <c r="P8" s="80">
        <v>421</v>
      </c>
      <c r="Q8" s="81">
        <v>2</v>
      </c>
      <c r="AD8" s="121">
        <v>0</v>
      </c>
      <c r="AE8" s="122">
        <v>106</v>
      </c>
      <c r="AF8" s="121">
        <v>0</v>
      </c>
      <c r="AG8" s="123">
        <v>0</v>
      </c>
      <c r="AH8" s="123">
        <v>0</v>
      </c>
      <c r="AI8" s="123">
        <v>0</v>
      </c>
      <c r="AJ8" s="123">
        <v>0</v>
      </c>
      <c r="AK8" s="123">
        <v>106</v>
      </c>
      <c r="AL8" s="123">
        <v>0</v>
      </c>
      <c r="AM8" s="123">
        <v>0</v>
      </c>
      <c r="AN8" s="123">
        <v>0</v>
      </c>
      <c r="AO8" s="123">
        <v>0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0</v>
      </c>
      <c r="AV8" s="123">
        <v>0</v>
      </c>
      <c r="AW8" s="123">
        <v>0</v>
      </c>
      <c r="AX8" s="123">
        <v>0</v>
      </c>
      <c r="AY8" s="123">
        <v>0</v>
      </c>
      <c r="AZ8" s="122">
        <v>0</v>
      </c>
    </row>
    <row r="9" spans="1:52" s="63" customFormat="1" ht="12.75">
      <c r="A9" s="55">
        <v>6</v>
      </c>
      <c r="B9" s="56" t="s">
        <v>78</v>
      </c>
      <c r="C9" s="57" t="s">
        <v>32</v>
      </c>
      <c r="D9" s="56" t="s">
        <v>74</v>
      </c>
      <c r="E9" s="58">
        <v>16.8</v>
      </c>
      <c r="F9" s="76">
        <v>33</v>
      </c>
      <c r="G9" s="64">
        <v>0.0022719907407407407</v>
      </c>
      <c r="H9" s="76">
        <v>51</v>
      </c>
      <c r="I9" s="61">
        <v>3</v>
      </c>
      <c r="J9" s="77">
        <v>38</v>
      </c>
      <c r="K9" s="61">
        <v>15.65</v>
      </c>
      <c r="L9" s="77">
        <v>47</v>
      </c>
      <c r="M9" s="78">
        <v>136</v>
      </c>
      <c r="N9" s="79" t="s">
        <v>190</v>
      </c>
      <c r="O9" s="79" t="s">
        <v>8</v>
      </c>
      <c r="P9" s="80">
        <v>421</v>
      </c>
      <c r="Q9" s="81">
        <v>2</v>
      </c>
      <c r="AD9" s="121">
        <v>0</v>
      </c>
      <c r="AE9" s="122">
        <v>136</v>
      </c>
      <c r="AF9" s="121">
        <v>0</v>
      </c>
      <c r="AG9" s="123">
        <v>0</v>
      </c>
      <c r="AH9" s="123">
        <v>0</v>
      </c>
      <c r="AI9" s="123">
        <v>0</v>
      </c>
      <c r="AJ9" s="123">
        <v>0</v>
      </c>
      <c r="AK9" s="123">
        <v>136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  <c r="AV9" s="123">
        <v>0</v>
      </c>
      <c r="AW9" s="123">
        <v>0</v>
      </c>
      <c r="AX9" s="123">
        <v>0</v>
      </c>
      <c r="AY9" s="123">
        <v>0</v>
      </c>
      <c r="AZ9" s="122">
        <v>0</v>
      </c>
    </row>
    <row r="10" spans="1:52" s="63" customFormat="1" ht="12.75">
      <c r="A10" s="55">
        <v>7</v>
      </c>
      <c r="B10" s="56" t="s">
        <v>168</v>
      </c>
      <c r="C10" s="57" t="s">
        <v>31</v>
      </c>
      <c r="D10" s="56" t="s">
        <v>98</v>
      </c>
      <c r="E10" s="58">
        <v>17.2</v>
      </c>
      <c r="F10" s="76">
        <v>29</v>
      </c>
      <c r="G10" s="64">
        <v>0.0023449074074074075</v>
      </c>
      <c r="H10" s="76">
        <v>48</v>
      </c>
      <c r="I10" s="60">
        <v>2.53</v>
      </c>
      <c r="J10" s="77">
        <v>22</v>
      </c>
      <c r="K10" s="61">
        <v>8.65</v>
      </c>
      <c r="L10" s="77">
        <v>20</v>
      </c>
      <c r="M10" s="78">
        <v>90</v>
      </c>
      <c r="N10" s="79" t="s">
        <v>191</v>
      </c>
      <c r="O10" s="79" t="s">
        <v>10</v>
      </c>
      <c r="P10" s="80">
        <v>0</v>
      </c>
      <c r="Q10" s="81">
        <v>0</v>
      </c>
      <c r="AD10" s="121">
        <v>90</v>
      </c>
      <c r="AE10" s="122">
        <v>0</v>
      </c>
      <c r="AF10" s="121">
        <v>0</v>
      </c>
      <c r="AG10" s="123"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90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3">
        <v>0</v>
      </c>
      <c r="AW10" s="123">
        <v>0</v>
      </c>
      <c r="AX10" s="123">
        <v>0</v>
      </c>
      <c r="AY10" s="123">
        <v>0</v>
      </c>
      <c r="AZ10" s="122">
        <v>0</v>
      </c>
    </row>
    <row r="11" spans="1:52" s="63" customFormat="1" ht="12.75">
      <c r="A11" s="55">
        <v>8</v>
      </c>
      <c r="B11" s="56" t="s">
        <v>169</v>
      </c>
      <c r="C11" s="57" t="s">
        <v>31</v>
      </c>
      <c r="D11" s="56" t="s">
        <v>98</v>
      </c>
      <c r="E11" s="58">
        <v>15.9</v>
      </c>
      <c r="F11" s="76">
        <v>42</v>
      </c>
      <c r="G11" s="64">
        <v>0.002203703703703704</v>
      </c>
      <c r="H11" s="76">
        <v>54</v>
      </c>
      <c r="I11" s="60">
        <v>3.01</v>
      </c>
      <c r="J11" s="77">
        <v>38</v>
      </c>
      <c r="K11" s="61">
        <v>10.35</v>
      </c>
      <c r="L11" s="77">
        <v>26</v>
      </c>
      <c r="M11" s="78">
        <v>118</v>
      </c>
      <c r="N11" s="79" t="s">
        <v>192</v>
      </c>
      <c r="O11" s="79" t="s">
        <v>10</v>
      </c>
      <c r="P11" s="80">
        <v>0</v>
      </c>
      <c r="Q11" s="81">
        <v>0</v>
      </c>
      <c r="AD11" s="121">
        <v>118</v>
      </c>
      <c r="AE11" s="122">
        <v>0</v>
      </c>
      <c r="AF11" s="121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118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2">
        <v>0</v>
      </c>
    </row>
    <row r="12" spans="1:52" s="63" customFormat="1" ht="12.75">
      <c r="A12" s="55">
        <v>9</v>
      </c>
      <c r="B12" s="56" t="s">
        <v>137</v>
      </c>
      <c r="C12" s="57" t="s">
        <v>31</v>
      </c>
      <c r="D12" s="56" t="s">
        <v>80</v>
      </c>
      <c r="E12" s="58">
        <v>17.4</v>
      </c>
      <c r="F12" s="76">
        <v>27</v>
      </c>
      <c r="G12" s="64">
        <v>0.002173611111111111</v>
      </c>
      <c r="H12" s="76">
        <v>56</v>
      </c>
      <c r="I12" s="60">
        <v>2.96</v>
      </c>
      <c r="J12" s="77">
        <v>36</v>
      </c>
      <c r="K12" s="61">
        <v>6.75</v>
      </c>
      <c r="L12" s="77">
        <v>16</v>
      </c>
      <c r="M12" s="78">
        <v>108</v>
      </c>
      <c r="N12" s="79" t="s">
        <v>193</v>
      </c>
      <c r="O12" s="79" t="s">
        <v>10</v>
      </c>
      <c r="P12" s="80">
        <v>0</v>
      </c>
      <c r="Q12" s="81">
        <v>0</v>
      </c>
      <c r="AD12" s="121">
        <v>108</v>
      </c>
      <c r="AE12" s="122">
        <v>0</v>
      </c>
      <c r="AF12" s="121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108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2">
        <v>0</v>
      </c>
    </row>
    <row r="13" spans="1:52" s="63" customFormat="1" ht="12.75">
      <c r="A13" s="55">
        <v>10</v>
      </c>
      <c r="B13" s="56" t="s">
        <v>138</v>
      </c>
      <c r="C13" s="57" t="s">
        <v>32</v>
      </c>
      <c r="D13" s="56" t="s">
        <v>80</v>
      </c>
      <c r="E13" s="58">
        <v>18.9</v>
      </c>
      <c r="F13" s="76">
        <v>12</v>
      </c>
      <c r="G13" s="64"/>
      <c r="H13" s="76">
        <v>0</v>
      </c>
      <c r="I13" s="60">
        <v>2.56</v>
      </c>
      <c r="J13" s="77">
        <v>23</v>
      </c>
      <c r="K13" s="61">
        <v>5.62</v>
      </c>
      <c r="L13" s="77">
        <v>14</v>
      </c>
      <c r="M13" s="78">
        <v>49</v>
      </c>
      <c r="N13" s="79" t="s">
        <v>194</v>
      </c>
      <c r="O13" s="79" t="s">
        <v>16</v>
      </c>
      <c r="P13" s="80">
        <v>0</v>
      </c>
      <c r="Q13" s="81">
        <v>0</v>
      </c>
      <c r="AD13" s="121">
        <v>0</v>
      </c>
      <c r="AE13" s="122">
        <v>49</v>
      </c>
      <c r="AF13" s="121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49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2">
        <v>0</v>
      </c>
    </row>
    <row r="14" spans="1:52" s="63" customFormat="1" ht="12.75">
      <c r="A14" s="55">
        <v>11</v>
      </c>
      <c r="B14" s="56" t="s">
        <v>139</v>
      </c>
      <c r="C14" s="57" t="s">
        <v>31</v>
      </c>
      <c r="D14" s="56" t="s">
        <v>80</v>
      </c>
      <c r="E14" s="58">
        <v>19</v>
      </c>
      <c r="F14" s="76">
        <v>11</v>
      </c>
      <c r="G14" s="64">
        <v>0.002405092592592593</v>
      </c>
      <c r="H14" s="76">
        <v>46</v>
      </c>
      <c r="I14" s="60">
        <v>2.59</v>
      </c>
      <c r="J14" s="77">
        <v>24</v>
      </c>
      <c r="K14" s="61">
        <v>5.32</v>
      </c>
      <c r="L14" s="77">
        <v>13</v>
      </c>
      <c r="M14" s="78">
        <v>83</v>
      </c>
      <c r="N14" s="79" t="s">
        <v>195</v>
      </c>
      <c r="O14" s="79" t="s">
        <v>7</v>
      </c>
      <c r="P14" s="80">
        <v>0</v>
      </c>
      <c r="Q14" s="81">
        <v>0</v>
      </c>
      <c r="AD14" s="121">
        <v>83</v>
      </c>
      <c r="AE14" s="122">
        <v>0</v>
      </c>
      <c r="AF14" s="121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83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2">
        <v>0</v>
      </c>
    </row>
    <row r="15" spans="1:52" s="63" customFormat="1" ht="12.75">
      <c r="A15" s="55">
        <v>12</v>
      </c>
      <c r="B15" s="56" t="s">
        <v>140</v>
      </c>
      <c r="C15" s="57" t="s">
        <v>32</v>
      </c>
      <c r="D15" s="56" t="s">
        <v>80</v>
      </c>
      <c r="E15" s="58"/>
      <c r="F15" s="76">
        <v>0</v>
      </c>
      <c r="G15" s="64">
        <v>0.0020185185185185184</v>
      </c>
      <c r="H15" s="76">
        <v>62</v>
      </c>
      <c r="I15" s="60">
        <v>2.51</v>
      </c>
      <c r="J15" s="77">
        <v>21</v>
      </c>
      <c r="K15" s="61">
        <v>10.16</v>
      </c>
      <c r="L15" s="77">
        <v>25</v>
      </c>
      <c r="M15" s="78">
        <v>108</v>
      </c>
      <c r="N15" s="79" t="s">
        <v>196</v>
      </c>
      <c r="O15" s="79" t="s">
        <v>10</v>
      </c>
      <c r="P15" s="80">
        <v>0</v>
      </c>
      <c r="Q15" s="81">
        <v>0</v>
      </c>
      <c r="AD15" s="121">
        <v>0</v>
      </c>
      <c r="AE15" s="122">
        <v>108</v>
      </c>
      <c r="AF15" s="121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108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2">
        <v>0</v>
      </c>
    </row>
    <row r="16" spans="1:52" s="63" customFormat="1" ht="12.75">
      <c r="A16" s="55">
        <v>14</v>
      </c>
      <c r="B16" s="56" t="s">
        <v>141</v>
      </c>
      <c r="C16" s="57" t="s">
        <v>32</v>
      </c>
      <c r="D16" s="56" t="s">
        <v>80</v>
      </c>
      <c r="E16" s="58">
        <v>16.6</v>
      </c>
      <c r="F16" s="76">
        <v>35</v>
      </c>
      <c r="G16" s="64">
        <v>0.002505787037037037</v>
      </c>
      <c r="H16" s="76">
        <v>41</v>
      </c>
      <c r="I16" s="60">
        <v>2.87</v>
      </c>
      <c r="J16" s="77">
        <v>33</v>
      </c>
      <c r="K16" s="61">
        <v>12.21</v>
      </c>
      <c r="L16" s="77">
        <v>33</v>
      </c>
      <c r="M16" s="78">
        <v>107</v>
      </c>
      <c r="N16" s="79" t="s">
        <v>197</v>
      </c>
      <c r="O16" s="79" t="s">
        <v>10</v>
      </c>
      <c r="P16" s="80">
        <v>0</v>
      </c>
      <c r="Q16" s="81">
        <v>0</v>
      </c>
      <c r="AD16" s="121">
        <v>0</v>
      </c>
      <c r="AE16" s="122">
        <v>107</v>
      </c>
      <c r="AF16" s="121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107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2">
        <v>0</v>
      </c>
    </row>
    <row r="17" spans="1:52" s="63" customFormat="1" ht="12.75">
      <c r="A17" s="55">
        <v>15</v>
      </c>
      <c r="B17" s="56" t="s">
        <v>142</v>
      </c>
      <c r="C17" s="57" t="s">
        <v>31</v>
      </c>
      <c r="D17" s="56" t="s">
        <v>80</v>
      </c>
      <c r="E17" s="58">
        <v>17.4</v>
      </c>
      <c r="F17" s="76">
        <v>27</v>
      </c>
      <c r="G17" s="64">
        <v>0.0024375</v>
      </c>
      <c r="H17" s="76">
        <v>44</v>
      </c>
      <c r="I17" s="60">
        <v>2.48</v>
      </c>
      <c r="J17" s="77">
        <v>20</v>
      </c>
      <c r="K17" s="61">
        <v>11.02</v>
      </c>
      <c r="L17" s="77">
        <v>29</v>
      </c>
      <c r="M17" s="78">
        <v>93</v>
      </c>
      <c r="N17" s="79" t="s">
        <v>198</v>
      </c>
      <c r="O17" s="79" t="s">
        <v>10</v>
      </c>
      <c r="P17" s="80">
        <v>0</v>
      </c>
      <c r="Q17" s="81">
        <v>0</v>
      </c>
      <c r="AD17" s="121">
        <v>93</v>
      </c>
      <c r="AE17" s="122">
        <v>0</v>
      </c>
      <c r="AF17" s="121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93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2">
        <v>0</v>
      </c>
    </row>
    <row r="18" spans="1:52" s="63" customFormat="1" ht="12.75">
      <c r="A18" s="55">
        <v>16</v>
      </c>
      <c r="B18" s="56" t="s">
        <v>143</v>
      </c>
      <c r="C18" s="57" t="s">
        <v>31</v>
      </c>
      <c r="D18" s="56" t="s">
        <v>80</v>
      </c>
      <c r="E18" s="58">
        <v>16</v>
      </c>
      <c r="F18" s="76">
        <v>41</v>
      </c>
      <c r="G18" s="64">
        <v>0.0022534722222222222</v>
      </c>
      <c r="H18" s="76">
        <v>52</v>
      </c>
      <c r="I18" s="60">
        <v>3.11</v>
      </c>
      <c r="J18" s="77">
        <v>41</v>
      </c>
      <c r="K18" s="61">
        <v>13.45</v>
      </c>
      <c r="L18" s="77">
        <v>38</v>
      </c>
      <c r="M18" s="78">
        <v>131</v>
      </c>
      <c r="N18" s="79" t="s">
        <v>199</v>
      </c>
      <c r="O18" s="79" t="s">
        <v>8</v>
      </c>
      <c r="P18" s="80">
        <v>383</v>
      </c>
      <c r="Q18" s="81">
        <v>3</v>
      </c>
      <c r="AD18" s="121">
        <v>131</v>
      </c>
      <c r="AE18" s="122">
        <v>0</v>
      </c>
      <c r="AF18" s="121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131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2">
        <v>0</v>
      </c>
    </row>
    <row r="19" spans="1:52" s="63" customFormat="1" ht="12.75">
      <c r="A19" s="55">
        <v>17</v>
      </c>
      <c r="B19" s="56" t="s">
        <v>144</v>
      </c>
      <c r="C19" s="57" t="s">
        <v>32</v>
      </c>
      <c r="D19" s="56" t="s">
        <v>80</v>
      </c>
      <c r="E19" s="58"/>
      <c r="F19" s="76">
        <v>0</v>
      </c>
      <c r="G19" s="64">
        <v>0.002180555555555556</v>
      </c>
      <c r="H19" s="76">
        <v>55</v>
      </c>
      <c r="I19" s="60">
        <v>2.73</v>
      </c>
      <c r="J19" s="77">
        <v>29</v>
      </c>
      <c r="K19" s="61">
        <v>10.94</v>
      </c>
      <c r="L19" s="77">
        <v>28</v>
      </c>
      <c r="M19" s="78">
        <v>112</v>
      </c>
      <c r="N19" s="79" t="s">
        <v>200</v>
      </c>
      <c r="O19" s="79" t="s">
        <v>10</v>
      </c>
      <c r="P19" s="80">
        <v>383</v>
      </c>
      <c r="Q19" s="81">
        <v>3</v>
      </c>
      <c r="AD19" s="121">
        <v>0</v>
      </c>
      <c r="AE19" s="122">
        <v>112</v>
      </c>
      <c r="AF19" s="121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112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2">
        <v>0</v>
      </c>
    </row>
    <row r="20" spans="1:52" s="63" customFormat="1" ht="12.75">
      <c r="A20" s="55">
        <v>18</v>
      </c>
      <c r="B20" s="56" t="s">
        <v>79</v>
      </c>
      <c r="C20" s="57" t="s">
        <v>32</v>
      </c>
      <c r="D20" s="56" t="s">
        <v>80</v>
      </c>
      <c r="E20" s="58">
        <v>15.1</v>
      </c>
      <c r="F20" s="76">
        <v>51</v>
      </c>
      <c r="G20" s="64"/>
      <c r="H20" s="76">
        <v>0</v>
      </c>
      <c r="I20" s="60">
        <v>2.83</v>
      </c>
      <c r="J20" s="77">
        <v>32</v>
      </c>
      <c r="K20" s="61">
        <v>10.15</v>
      </c>
      <c r="L20" s="77">
        <v>25</v>
      </c>
      <c r="M20" s="78">
        <v>108</v>
      </c>
      <c r="N20" s="79" t="s">
        <v>196</v>
      </c>
      <c r="O20" s="79" t="s">
        <v>10</v>
      </c>
      <c r="P20" s="80">
        <v>0</v>
      </c>
      <c r="Q20" s="81">
        <v>0</v>
      </c>
      <c r="AD20" s="121">
        <v>0</v>
      </c>
      <c r="AE20" s="122">
        <v>108</v>
      </c>
      <c r="AF20" s="121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108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2">
        <v>0</v>
      </c>
    </row>
    <row r="21" spans="1:52" s="63" customFormat="1" ht="12.75">
      <c r="A21" s="55">
        <v>19</v>
      </c>
      <c r="B21" s="56" t="s">
        <v>81</v>
      </c>
      <c r="C21" s="57" t="s">
        <v>32</v>
      </c>
      <c r="D21" s="56" t="s">
        <v>80</v>
      </c>
      <c r="E21" s="58">
        <v>15.1</v>
      </c>
      <c r="F21" s="76">
        <v>51</v>
      </c>
      <c r="G21" s="64">
        <v>0.0022106481481481478</v>
      </c>
      <c r="H21" s="76">
        <v>54</v>
      </c>
      <c r="I21" s="60">
        <v>3.51</v>
      </c>
      <c r="J21" s="77">
        <v>55</v>
      </c>
      <c r="K21" s="61">
        <v>11.71</v>
      </c>
      <c r="L21" s="77">
        <v>31</v>
      </c>
      <c r="M21" s="78">
        <v>140</v>
      </c>
      <c r="N21" s="79" t="s">
        <v>201</v>
      </c>
      <c r="O21" s="79" t="s">
        <v>8</v>
      </c>
      <c r="P21" s="80">
        <v>383</v>
      </c>
      <c r="Q21" s="81">
        <v>3</v>
      </c>
      <c r="AD21" s="121">
        <v>0</v>
      </c>
      <c r="AE21" s="122">
        <v>140</v>
      </c>
      <c r="AF21" s="121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>
        <v>0</v>
      </c>
      <c r="AM21" s="123">
        <v>140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3">
        <v>0</v>
      </c>
      <c r="AW21" s="123">
        <v>0</v>
      </c>
      <c r="AX21" s="123">
        <v>0</v>
      </c>
      <c r="AY21" s="123">
        <v>0</v>
      </c>
      <c r="AZ21" s="122">
        <v>0</v>
      </c>
    </row>
    <row r="22" spans="1:52" s="63" customFormat="1" ht="12.75">
      <c r="A22" s="55">
        <v>20</v>
      </c>
      <c r="B22" s="56" t="s">
        <v>145</v>
      </c>
      <c r="C22" s="57" t="s">
        <v>32</v>
      </c>
      <c r="D22" s="56" t="s">
        <v>36</v>
      </c>
      <c r="E22" s="58">
        <v>15.9</v>
      </c>
      <c r="F22" s="76">
        <v>42</v>
      </c>
      <c r="G22" s="64">
        <v>0.001986111111111111</v>
      </c>
      <c r="H22" s="76">
        <v>64</v>
      </c>
      <c r="I22" s="60">
        <v>2.98</v>
      </c>
      <c r="J22" s="77">
        <v>37</v>
      </c>
      <c r="K22" s="61">
        <v>8.67</v>
      </c>
      <c r="L22" s="77">
        <v>20</v>
      </c>
      <c r="M22" s="78">
        <v>121</v>
      </c>
      <c r="N22" s="79" t="s">
        <v>202</v>
      </c>
      <c r="O22" s="79" t="s">
        <v>8</v>
      </c>
      <c r="P22" s="80">
        <v>372</v>
      </c>
      <c r="Q22" s="81">
        <v>4</v>
      </c>
      <c r="AD22" s="121">
        <v>0</v>
      </c>
      <c r="AE22" s="122">
        <v>121</v>
      </c>
      <c r="AF22" s="121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121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2">
        <v>0</v>
      </c>
    </row>
    <row r="23" spans="1:52" s="63" customFormat="1" ht="12.75">
      <c r="A23" s="55">
        <v>21</v>
      </c>
      <c r="B23" s="56" t="s">
        <v>82</v>
      </c>
      <c r="C23" s="57" t="s">
        <v>32</v>
      </c>
      <c r="D23" s="56" t="s">
        <v>36</v>
      </c>
      <c r="E23" s="58">
        <v>15.2</v>
      </c>
      <c r="F23" s="76">
        <v>49</v>
      </c>
      <c r="G23" s="64">
        <v>0.0018530092592592593</v>
      </c>
      <c r="H23" s="76">
        <v>69</v>
      </c>
      <c r="I23" s="60">
        <v>2.97</v>
      </c>
      <c r="J23" s="77">
        <v>37</v>
      </c>
      <c r="K23" s="61">
        <v>11.56</v>
      </c>
      <c r="L23" s="77">
        <v>31</v>
      </c>
      <c r="M23" s="78">
        <v>137</v>
      </c>
      <c r="N23" s="79" t="s">
        <v>203</v>
      </c>
      <c r="O23" s="79" t="s">
        <v>8</v>
      </c>
      <c r="P23" s="80">
        <v>372</v>
      </c>
      <c r="Q23" s="81">
        <v>4</v>
      </c>
      <c r="AD23" s="121">
        <v>0</v>
      </c>
      <c r="AE23" s="122">
        <v>137</v>
      </c>
      <c r="AF23" s="121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137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2">
        <v>0</v>
      </c>
    </row>
    <row r="24" spans="1:52" s="63" customFormat="1" ht="12.75">
      <c r="A24" s="55">
        <v>22</v>
      </c>
      <c r="B24" s="56" t="s">
        <v>83</v>
      </c>
      <c r="C24" s="57" t="s">
        <v>32</v>
      </c>
      <c r="D24" s="56" t="s">
        <v>36</v>
      </c>
      <c r="E24" s="58">
        <v>16.3</v>
      </c>
      <c r="F24" s="76">
        <v>38</v>
      </c>
      <c r="G24" s="64">
        <v>0.0020185185185185184</v>
      </c>
      <c r="H24" s="76">
        <v>62</v>
      </c>
      <c r="I24" s="60">
        <v>2.91</v>
      </c>
      <c r="J24" s="77">
        <v>35</v>
      </c>
      <c r="K24" s="61">
        <v>7.09</v>
      </c>
      <c r="L24" s="77">
        <v>17</v>
      </c>
      <c r="M24" s="78">
        <v>114</v>
      </c>
      <c r="N24" s="79" t="s">
        <v>204</v>
      </c>
      <c r="O24" s="79" t="s">
        <v>10</v>
      </c>
      <c r="P24" s="80">
        <v>372</v>
      </c>
      <c r="Q24" s="81">
        <v>4</v>
      </c>
      <c r="AD24" s="121">
        <v>0</v>
      </c>
      <c r="AE24" s="122">
        <v>114</v>
      </c>
      <c r="AF24" s="121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114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0</v>
      </c>
      <c r="AW24" s="123">
        <v>0</v>
      </c>
      <c r="AX24" s="123">
        <v>0</v>
      </c>
      <c r="AY24" s="123">
        <v>0</v>
      </c>
      <c r="AZ24" s="122">
        <v>0</v>
      </c>
    </row>
    <row r="25" spans="1:52" s="63" customFormat="1" ht="12.75">
      <c r="A25" s="55">
        <v>23</v>
      </c>
      <c r="B25" s="56" t="s">
        <v>146</v>
      </c>
      <c r="C25" s="57" t="s">
        <v>32</v>
      </c>
      <c r="D25" s="56" t="s">
        <v>60</v>
      </c>
      <c r="E25" s="58">
        <v>17.8</v>
      </c>
      <c r="F25" s="76">
        <v>23</v>
      </c>
      <c r="G25" s="64">
        <v>0.0022337962962962967</v>
      </c>
      <c r="H25" s="76">
        <v>53</v>
      </c>
      <c r="I25" s="60">
        <v>2.78</v>
      </c>
      <c r="J25" s="77">
        <v>30</v>
      </c>
      <c r="K25" s="61">
        <v>7.48</v>
      </c>
      <c r="L25" s="77">
        <v>17</v>
      </c>
      <c r="M25" s="78">
        <v>100</v>
      </c>
      <c r="N25" s="79" t="s">
        <v>205</v>
      </c>
      <c r="O25" s="79" t="s">
        <v>10</v>
      </c>
      <c r="P25" s="80">
        <v>0</v>
      </c>
      <c r="Q25" s="81">
        <v>0</v>
      </c>
      <c r="AD25" s="121">
        <v>0</v>
      </c>
      <c r="AE25" s="122">
        <v>100</v>
      </c>
      <c r="AF25" s="121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100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2">
        <v>0</v>
      </c>
    </row>
    <row r="26" spans="1:52" s="63" customFormat="1" ht="12.75">
      <c r="A26" s="55">
        <v>24</v>
      </c>
      <c r="B26" s="56" t="s">
        <v>148</v>
      </c>
      <c r="C26" s="57" t="s">
        <v>32</v>
      </c>
      <c r="D26" s="56" t="s">
        <v>48</v>
      </c>
      <c r="E26" s="58"/>
      <c r="F26" s="76">
        <v>0</v>
      </c>
      <c r="G26" s="64"/>
      <c r="H26" s="76">
        <v>0</v>
      </c>
      <c r="I26" s="60"/>
      <c r="J26" s="77">
        <v>0</v>
      </c>
      <c r="K26" s="61"/>
      <c r="L26" s="77">
        <v>0</v>
      </c>
      <c r="M26" s="78">
        <v>0</v>
      </c>
      <c r="N26" s="79" t="s">
        <v>206</v>
      </c>
      <c r="O26" s="79" t="s">
        <v>206</v>
      </c>
      <c r="P26" s="80">
        <v>0</v>
      </c>
      <c r="Q26" s="81">
        <v>0</v>
      </c>
      <c r="AD26" s="121">
        <v>0</v>
      </c>
      <c r="AE26" s="122">
        <v>0</v>
      </c>
      <c r="AF26" s="121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v>0</v>
      </c>
      <c r="AW26" s="123">
        <v>0</v>
      </c>
      <c r="AX26" s="123">
        <v>0</v>
      </c>
      <c r="AY26" s="123">
        <v>0</v>
      </c>
      <c r="AZ26" s="122">
        <v>0</v>
      </c>
    </row>
    <row r="27" spans="1:52" s="63" customFormat="1" ht="12.75">
      <c r="A27" s="55">
        <v>25</v>
      </c>
      <c r="B27" s="56" t="s">
        <v>84</v>
      </c>
      <c r="C27" s="57" t="s">
        <v>31</v>
      </c>
      <c r="D27" s="56" t="s">
        <v>75</v>
      </c>
      <c r="E27" s="58"/>
      <c r="F27" s="76">
        <v>0</v>
      </c>
      <c r="G27" s="64">
        <v>0.0020243055555555557</v>
      </c>
      <c r="H27" s="76">
        <v>62</v>
      </c>
      <c r="I27" s="60">
        <v>3.49</v>
      </c>
      <c r="J27" s="77">
        <v>54</v>
      </c>
      <c r="K27" s="61">
        <v>14.9</v>
      </c>
      <c r="L27" s="77">
        <v>44</v>
      </c>
      <c r="M27" s="78">
        <v>160</v>
      </c>
      <c r="N27" s="79" t="s">
        <v>207</v>
      </c>
      <c r="O27" s="79" t="s">
        <v>9</v>
      </c>
      <c r="P27" s="80">
        <v>0</v>
      </c>
      <c r="Q27" s="81">
        <v>0</v>
      </c>
      <c r="AD27" s="121">
        <v>160</v>
      </c>
      <c r="AE27" s="122">
        <v>0</v>
      </c>
      <c r="AF27" s="121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160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2">
        <v>0</v>
      </c>
    </row>
    <row r="28" spans="1:52" s="63" customFormat="1" ht="12.75">
      <c r="A28" s="55">
        <v>26</v>
      </c>
      <c r="B28" s="56" t="s">
        <v>85</v>
      </c>
      <c r="C28" s="57" t="s">
        <v>31</v>
      </c>
      <c r="D28" s="56" t="s">
        <v>34</v>
      </c>
      <c r="E28" s="58">
        <v>15.3</v>
      </c>
      <c r="F28" s="76">
        <v>48</v>
      </c>
      <c r="G28" s="64">
        <v>0.0021030092592592593</v>
      </c>
      <c r="H28" s="76">
        <v>59</v>
      </c>
      <c r="I28" s="60">
        <v>3.59</v>
      </c>
      <c r="J28" s="77">
        <v>57</v>
      </c>
      <c r="K28" s="61">
        <v>13.43</v>
      </c>
      <c r="L28" s="77">
        <v>38</v>
      </c>
      <c r="M28" s="78">
        <v>154</v>
      </c>
      <c r="N28" s="79" t="s">
        <v>208</v>
      </c>
      <c r="O28" s="79" t="s">
        <v>9</v>
      </c>
      <c r="P28" s="80">
        <v>473</v>
      </c>
      <c r="Q28" s="81">
        <v>1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21">
        <v>154</v>
      </c>
      <c r="AE28" s="122">
        <v>0</v>
      </c>
      <c r="AF28" s="121">
        <v>0</v>
      </c>
      <c r="AG28" s="123"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154</v>
      </c>
      <c r="AV28" s="123">
        <v>0</v>
      </c>
      <c r="AW28" s="123">
        <v>0</v>
      </c>
      <c r="AX28" s="123">
        <v>0</v>
      </c>
      <c r="AY28" s="123">
        <v>0</v>
      </c>
      <c r="AZ28" s="122">
        <v>0</v>
      </c>
    </row>
    <row r="29" spans="1:52" s="63" customFormat="1" ht="12.75">
      <c r="A29" s="55">
        <v>27</v>
      </c>
      <c r="B29" s="56" t="s">
        <v>86</v>
      </c>
      <c r="C29" s="57" t="s">
        <v>31</v>
      </c>
      <c r="D29" s="56" t="s">
        <v>34</v>
      </c>
      <c r="E29" s="58">
        <v>16</v>
      </c>
      <c r="F29" s="76">
        <v>41</v>
      </c>
      <c r="G29" s="64">
        <v>0.0020405092592592593</v>
      </c>
      <c r="H29" s="76">
        <v>61</v>
      </c>
      <c r="I29" s="60">
        <v>3.12</v>
      </c>
      <c r="J29" s="77">
        <v>42</v>
      </c>
      <c r="K29" s="61">
        <v>8.95</v>
      </c>
      <c r="L29" s="77">
        <v>20</v>
      </c>
      <c r="M29" s="78">
        <v>123</v>
      </c>
      <c r="N29" s="79" t="s">
        <v>209</v>
      </c>
      <c r="O29" s="79" t="s">
        <v>8</v>
      </c>
      <c r="P29" s="80">
        <v>473</v>
      </c>
      <c r="Q29" s="81">
        <v>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121">
        <v>123</v>
      </c>
      <c r="AE29" s="122">
        <v>0</v>
      </c>
      <c r="AF29" s="121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23">
        <v>0</v>
      </c>
      <c r="AM29" s="123">
        <v>0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>
        <v>0</v>
      </c>
      <c r="AT29" s="123">
        <v>0</v>
      </c>
      <c r="AU29" s="123">
        <v>123</v>
      </c>
      <c r="AV29" s="123">
        <v>0</v>
      </c>
      <c r="AW29" s="123">
        <v>0</v>
      </c>
      <c r="AX29" s="123">
        <v>0</v>
      </c>
      <c r="AY29" s="123">
        <v>0</v>
      </c>
      <c r="AZ29" s="122">
        <v>0</v>
      </c>
    </row>
    <row r="30" spans="1:52" s="63" customFormat="1" ht="12.75">
      <c r="A30" s="55">
        <v>28</v>
      </c>
      <c r="B30" s="56" t="s">
        <v>87</v>
      </c>
      <c r="C30" s="57" t="s">
        <v>32</v>
      </c>
      <c r="D30" s="56" t="s">
        <v>34</v>
      </c>
      <c r="E30" s="58">
        <v>17.9</v>
      </c>
      <c r="F30" s="76">
        <v>22</v>
      </c>
      <c r="G30" s="64">
        <v>0.002409722222222222</v>
      </c>
      <c r="H30" s="76">
        <v>45</v>
      </c>
      <c r="I30" s="60">
        <v>2.73</v>
      </c>
      <c r="J30" s="77">
        <v>29</v>
      </c>
      <c r="K30" s="61">
        <v>11.96</v>
      </c>
      <c r="L30" s="77">
        <v>32</v>
      </c>
      <c r="M30" s="78">
        <v>106</v>
      </c>
      <c r="N30" s="79" t="s">
        <v>189</v>
      </c>
      <c r="O30" s="79" t="s">
        <v>10</v>
      </c>
      <c r="P30" s="80">
        <v>0</v>
      </c>
      <c r="Q30" s="81">
        <v>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21">
        <v>0</v>
      </c>
      <c r="AE30" s="122">
        <v>106</v>
      </c>
      <c r="AF30" s="121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106</v>
      </c>
      <c r="AV30" s="123">
        <v>0</v>
      </c>
      <c r="AW30" s="123">
        <v>0</v>
      </c>
      <c r="AX30" s="123">
        <v>0</v>
      </c>
      <c r="AY30" s="123">
        <v>0</v>
      </c>
      <c r="AZ30" s="122">
        <v>0</v>
      </c>
    </row>
    <row r="31" spans="1:52" s="63" customFormat="1" ht="12.75">
      <c r="A31" s="55">
        <v>29</v>
      </c>
      <c r="B31" s="56" t="s">
        <v>88</v>
      </c>
      <c r="C31" s="57" t="s">
        <v>32</v>
      </c>
      <c r="D31" s="56" t="s">
        <v>34</v>
      </c>
      <c r="E31" s="58">
        <v>15.2</v>
      </c>
      <c r="F31" s="76">
        <v>49</v>
      </c>
      <c r="G31" s="64"/>
      <c r="H31" s="76">
        <v>0</v>
      </c>
      <c r="I31" s="60">
        <v>3.23</v>
      </c>
      <c r="J31" s="77">
        <v>45</v>
      </c>
      <c r="K31" s="61">
        <v>8.88</v>
      </c>
      <c r="L31" s="77">
        <v>20</v>
      </c>
      <c r="M31" s="78">
        <v>114</v>
      </c>
      <c r="N31" s="79" t="s">
        <v>204</v>
      </c>
      <c r="O31" s="79" t="s">
        <v>10</v>
      </c>
      <c r="P31" s="80">
        <v>0</v>
      </c>
      <c r="Q31" s="81">
        <v>0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121">
        <v>0</v>
      </c>
      <c r="AE31" s="122">
        <v>114</v>
      </c>
      <c r="AF31" s="121">
        <v>0</v>
      </c>
      <c r="AG31" s="123">
        <v>0</v>
      </c>
      <c r="AH31" s="123">
        <v>0</v>
      </c>
      <c r="AI31" s="123">
        <v>0</v>
      </c>
      <c r="AJ31" s="123">
        <v>0</v>
      </c>
      <c r="AK31" s="123">
        <v>0</v>
      </c>
      <c r="AL31" s="123"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114</v>
      </c>
      <c r="AV31" s="123">
        <v>0</v>
      </c>
      <c r="AW31" s="123">
        <v>0</v>
      </c>
      <c r="AX31" s="123">
        <v>0</v>
      </c>
      <c r="AY31" s="123">
        <v>0</v>
      </c>
      <c r="AZ31" s="122">
        <v>0</v>
      </c>
    </row>
    <row r="32" spans="1:52" s="63" customFormat="1" ht="12.75">
      <c r="A32" s="55">
        <v>30</v>
      </c>
      <c r="B32" s="56" t="s">
        <v>89</v>
      </c>
      <c r="C32" s="57" t="s">
        <v>32</v>
      </c>
      <c r="D32" s="56" t="s">
        <v>34</v>
      </c>
      <c r="E32" s="58"/>
      <c r="F32" s="76">
        <v>0</v>
      </c>
      <c r="G32" s="64"/>
      <c r="H32" s="76">
        <v>0</v>
      </c>
      <c r="I32" s="60"/>
      <c r="J32" s="77">
        <v>0</v>
      </c>
      <c r="K32" s="61"/>
      <c r="L32" s="77">
        <v>0</v>
      </c>
      <c r="M32" s="78">
        <v>0</v>
      </c>
      <c r="N32" s="79" t="s">
        <v>206</v>
      </c>
      <c r="O32" s="79" t="s">
        <v>206</v>
      </c>
      <c r="P32" s="80">
        <v>0</v>
      </c>
      <c r="Q32" s="81"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121">
        <v>0</v>
      </c>
      <c r="AE32" s="122">
        <v>0</v>
      </c>
      <c r="AF32" s="121">
        <v>0</v>
      </c>
      <c r="AG32" s="123"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2">
        <v>0</v>
      </c>
    </row>
    <row r="33" spans="1:52" s="63" customFormat="1" ht="12.75">
      <c r="A33" s="55">
        <v>31</v>
      </c>
      <c r="B33" s="66" t="s">
        <v>90</v>
      </c>
      <c r="C33" s="57" t="s">
        <v>32</v>
      </c>
      <c r="D33" s="56" t="s">
        <v>34</v>
      </c>
      <c r="E33" s="58">
        <v>24.4</v>
      </c>
      <c r="F33" s="76">
        <v>0</v>
      </c>
      <c r="G33" s="64"/>
      <c r="H33" s="76">
        <v>0</v>
      </c>
      <c r="I33" s="60">
        <v>3.05</v>
      </c>
      <c r="J33" s="77">
        <v>39</v>
      </c>
      <c r="K33" s="61">
        <v>14.71</v>
      </c>
      <c r="L33" s="77">
        <v>43</v>
      </c>
      <c r="M33" s="78">
        <v>82</v>
      </c>
      <c r="N33" s="79" t="s">
        <v>210</v>
      </c>
      <c r="O33" s="79" t="s">
        <v>7</v>
      </c>
      <c r="P33" s="80">
        <v>0</v>
      </c>
      <c r="Q33" s="81">
        <v>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121">
        <v>0</v>
      </c>
      <c r="AE33" s="122">
        <v>82</v>
      </c>
      <c r="AF33" s="121">
        <v>0</v>
      </c>
      <c r="AG33" s="123"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82</v>
      </c>
      <c r="AV33" s="123">
        <v>0</v>
      </c>
      <c r="AW33" s="123">
        <v>0</v>
      </c>
      <c r="AX33" s="123">
        <v>0</v>
      </c>
      <c r="AY33" s="123">
        <v>0</v>
      </c>
      <c r="AZ33" s="122">
        <v>0</v>
      </c>
    </row>
    <row r="34" spans="1:52" s="63" customFormat="1" ht="12.75">
      <c r="A34" s="55">
        <v>32</v>
      </c>
      <c r="B34" s="56" t="s">
        <v>91</v>
      </c>
      <c r="C34" s="67" t="s">
        <v>32</v>
      </c>
      <c r="D34" s="56" t="s">
        <v>34</v>
      </c>
      <c r="E34" s="58">
        <v>14.3</v>
      </c>
      <c r="F34" s="76">
        <v>67</v>
      </c>
      <c r="G34" s="64">
        <v>0.0020671296296296297</v>
      </c>
      <c r="H34" s="76">
        <v>60</v>
      </c>
      <c r="I34" s="60">
        <v>3.91</v>
      </c>
      <c r="J34" s="77">
        <v>68</v>
      </c>
      <c r="K34" s="61">
        <v>19.24</v>
      </c>
      <c r="L34" s="77">
        <v>61</v>
      </c>
      <c r="M34" s="78">
        <v>196</v>
      </c>
      <c r="N34" s="79" t="s">
        <v>211</v>
      </c>
      <c r="O34" s="79" t="s">
        <v>9</v>
      </c>
      <c r="P34" s="80">
        <v>473</v>
      </c>
      <c r="Q34" s="81">
        <v>1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121">
        <v>0</v>
      </c>
      <c r="AE34" s="122">
        <v>196</v>
      </c>
      <c r="AF34" s="121">
        <v>0</v>
      </c>
      <c r="AG34" s="123"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196</v>
      </c>
      <c r="AV34" s="123">
        <v>0</v>
      </c>
      <c r="AW34" s="123">
        <v>0</v>
      </c>
      <c r="AX34" s="123">
        <v>0</v>
      </c>
      <c r="AY34" s="123">
        <v>0</v>
      </c>
      <c r="AZ34" s="122">
        <v>0</v>
      </c>
    </row>
    <row r="35" spans="1:52" s="63" customFormat="1" ht="12.75">
      <c r="A35" s="55">
        <v>33</v>
      </c>
      <c r="B35" s="56" t="s">
        <v>170</v>
      </c>
      <c r="C35" s="67" t="s">
        <v>32</v>
      </c>
      <c r="D35" s="56" t="s">
        <v>34</v>
      </c>
      <c r="E35" s="58">
        <v>15.4</v>
      </c>
      <c r="F35" s="76">
        <v>47</v>
      </c>
      <c r="G35" s="64"/>
      <c r="H35" s="76">
        <v>0</v>
      </c>
      <c r="I35" s="60">
        <v>3.26</v>
      </c>
      <c r="J35" s="77">
        <v>46</v>
      </c>
      <c r="K35" s="61">
        <v>9.03</v>
      </c>
      <c r="L35" s="77">
        <v>21</v>
      </c>
      <c r="M35" s="78">
        <v>114</v>
      </c>
      <c r="N35" s="79" t="s">
        <v>204</v>
      </c>
      <c r="O35" s="79" t="s">
        <v>10</v>
      </c>
      <c r="P35" s="80">
        <v>0</v>
      </c>
      <c r="Q35" s="81"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121">
        <v>0</v>
      </c>
      <c r="AE35" s="122">
        <v>114</v>
      </c>
      <c r="AF35" s="121">
        <v>0</v>
      </c>
      <c r="AG35" s="123">
        <v>0</v>
      </c>
      <c r="AH35" s="123">
        <v>0</v>
      </c>
      <c r="AI35" s="123">
        <v>0</v>
      </c>
      <c r="AJ35" s="123">
        <v>0</v>
      </c>
      <c r="AK35" s="123">
        <v>0</v>
      </c>
      <c r="AL35" s="123">
        <v>0</v>
      </c>
      <c r="AM35" s="123">
        <v>0</v>
      </c>
      <c r="AN35" s="123">
        <v>0</v>
      </c>
      <c r="AO35" s="123">
        <v>0</v>
      </c>
      <c r="AP35" s="123">
        <v>0</v>
      </c>
      <c r="AQ35" s="123">
        <v>0</v>
      </c>
      <c r="AR35" s="123">
        <v>0</v>
      </c>
      <c r="AS35" s="123">
        <v>0</v>
      </c>
      <c r="AT35" s="123">
        <v>0</v>
      </c>
      <c r="AU35" s="123">
        <v>114</v>
      </c>
      <c r="AV35" s="123">
        <v>0</v>
      </c>
      <c r="AW35" s="123">
        <v>0</v>
      </c>
      <c r="AX35" s="123">
        <v>0</v>
      </c>
      <c r="AY35" s="123">
        <v>0</v>
      </c>
      <c r="AZ35" s="122">
        <v>0</v>
      </c>
    </row>
    <row r="36" spans="1:52" s="63" customFormat="1" ht="12.75">
      <c r="A36" s="55">
        <v>34</v>
      </c>
      <c r="B36" s="56" t="s">
        <v>171</v>
      </c>
      <c r="C36" s="67" t="s">
        <v>32</v>
      </c>
      <c r="D36" s="56" t="s">
        <v>34</v>
      </c>
      <c r="E36" s="58">
        <v>17.5</v>
      </c>
      <c r="F36" s="76">
        <v>26</v>
      </c>
      <c r="G36" s="64">
        <v>0.002537037037037037</v>
      </c>
      <c r="H36" s="76">
        <v>40</v>
      </c>
      <c r="I36" s="60">
        <v>2.98</v>
      </c>
      <c r="J36" s="77">
        <v>37</v>
      </c>
      <c r="K36" s="61">
        <v>8</v>
      </c>
      <c r="L36" s="77">
        <v>19</v>
      </c>
      <c r="M36" s="78">
        <v>96</v>
      </c>
      <c r="N36" s="79" t="s">
        <v>212</v>
      </c>
      <c r="O36" s="79" t="s">
        <v>10</v>
      </c>
      <c r="P36" s="80">
        <v>0</v>
      </c>
      <c r="Q36" s="81">
        <v>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121">
        <v>0</v>
      </c>
      <c r="AE36" s="122">
        <v>96</v>
      </c>
      <c r="AF36" s="121"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96</v>
      </c>
      <c r="AV36" s="123">
        <v>0</v>
      </c>
      <c r="AW36" s="123">
        <v>0</v>
      </c>
      <c r="AX36" s="123">
        <v>0</v>
      </c>
      <c r="AY36" s="123">
        <v>0</v>
      </c>
      <c r="AZ36" s="122">
        <v>0</v>
      </c>
    </row>
    <row r="37" spans="1:52" s="63" customFormat="1" ht="12.75">
      <c r="A37" s="55">
        <v>35</v>
      </c>
      <c r="B37" s="56" t="s">
        <v>172</v>
      </c>
      <c r="C37" s="67" t="s">
        <v>32</v>
      </c>
      <c r="D37" s="56" t="s">
        <v>34</v>
      </c>
      <c r="E37" s="58">
        <v>14.9</v>
      </c>
      <c r="F37" s="76">
        <v>55</v>
      </c>
      <c r="G37" s="64">
        <v>0.002190972222222222</v>
      </c>
      <c r="H37" s="76">
        <v>55</v>
      </c>
      <c r="I37" s="60">
        <v>3.29</v>
      </c>
      <c r="J37" s="77">
        <v>47</v>
      </c>
      <c r="K37" s="61">
        <v>9.17</v>
      </c>
      <c r="L37" s="77">
        <v>21</v>
      </c>
      <c r="M37" s="78">
        <v>123</v>
      </c>
      <c r="N37" s="79" t="s">
        <v>213</v>
      </c>
      <c r="O37" s="79" t="s">
        <v>8</v>
      </c>
      <c r="P37" s="80">
        <v>473</v>
      </c>
      <c r="Q37" s="81">
        <v>1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21">
        <v>0</v>
      </c>
      <c r="AE37" s="122">
        <v>123</v>
      </c>
      <c r="AF37" s="121">
        <v>0</v>
      </c>
      <c r="AG37" s="123"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123</v>
      </c>
      <c r="AV37" s="123">
        <v>0</v>
      </c>
      <c r="AW37" s="123">
        <v>0</v>
      </c>
      <c r="AX37" s="123">
        <v>0</v>
      </c>
      <c r="AY37" s="123">
        <v>0</v>
      </c>
      <c r="AZ37" s="122">
        <v>0</v>
      </c>
    </row>
    <row r="38" spans="1:52" s="63" customFormat="1" ht="12.75">
      <c r="A38" s="55"/>
      <c r="B38" s="56"/>
      <c r="C38" s="67"/>
      <c r="D38" s="56"/>
      <c r="E38" s="58"/>
      <c r="F38" s="76">
        <v>0</v>
      </c>
      <c r="G38" s="64"/>
      <c r="H38" s="76">
        <v>0</v>
      </c>
      <c r="I38" s="60"/>
      <c r="J38" s="77">
        <v>0</v>
      </c>
      <c r="K38" s="61"/>
      <c r="L38" s="77">
        <v>0</v>
      </c>
      <c r="M38" s="78">
        <v>0</v>
      </c>
      <c r="N38" s="79" t="s">
        <v>206</v>
      </c>
      <c r="O38" s="79" t="s">
        <v>206</v>
      </c>
      <c r="P38" s="83">
        <v>0</v>
      </c>
      <c r="Q38" s="114">
        <v>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121">
        <v>0</v>
      </c>
      <c r="AE38" s="122">
        <v>0</v>
      </c>
      <c r="AF38" s="121">
        <v>0</v>
      </c>
      <c r="AG38" s="123"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2">
        <v>0</v>
      </c>
    </row>
    <row r="39" spans="1:52" s="63" customFormat="1" ht="12.75">
      <c r="A39" s="55"/>
      <c r="B39" s="56"/>
      <c r="C39" s="67"/>
      <c r="D39" s="56"/>
      <c r="E39" s="58"/>
      <c r="F39" s="76">
        <v>0</v>
      </c>
      <c r="G39" s="64"/>
      <c r="H39" s="76">
        <v>0</v>
      </c>
      <c r="I39" s="60"/>
      <c r="J39" s="77">
        <v>0</v>
      </c>
      <c r="K39" s="61"/>
      <c r="L39" s="77">
        <v>0</v>
      </c>
      <c r="M39" s="78">
        <v>0</v>
      </c>
      <c r="N39" s="79" t="s">
        <v>206</v>
      </c>
      <c r="O39" s="79" t="s">
        <v>206</v>
      </c>
      <c r="P39" s="80">
        <v>0</v>
      </c>
      <c r="Q39" s="81">
        <v>0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121">
        <v>0</v>
      </c>
      <c r="AE39" s="122">
        <v>0</v>
      </c>
      <c r="AF39" s="121">
        <v>0</v>
      </c>
      <c r="AG39" s="123"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23">
        <v>0</v>
      </c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22">
        <v>0</v>
      </c>
    </row>
    <row r="40" spans="1:52" s="63" customFormat="1" ht="12.75">
      <c r="A40" s="55"/>
      <c r="B40" s="56"/>
      <c r="C40" s="67"/>
      <c r="D40" s="56"/>
      <c r="E40" s="58"/>
      <c r="F40" s="76">
        <v>0</v>
      </c>
      <c r="G40" s="64"/>
      <c r="H40" s="76">
        <v>0</v>
      </c>
      <c r="I40" s="60"/>
      <c r="J40" s="77">
        <v>0</v>
      </c>
      <c r="K40" s="61"/>
      <c r="L40" s="77">
        <v>0</v>
      </c>
      <c r="M40" s="78">
        <v>0</v>
      </c>
      <c r="N40" s="79" t="s">
        <v>206</v>
      </c>
      <c r="O40" s="79" t="s">
        <v>206</v>
      </c>
      <c r="P40" s="80">
        <v>0</v>
      </c>
      <c r="Q40" s="81">
        <v>0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121">
        <v>0</v>
      </c>
      <c r="AE40" s="122">
        <v>0</v>
      </c>
      <c r="AF40" s="121"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v>0</v>
      </c>
      <c r="AQ40" s="123">
        <v>0</v>
      </c>
      <c r="AR40" s="123"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0</v>
      </c>
      <c r="AX40" s="123">
        <v>0</v>
      </c>
      <c r="AY40" s="123">
        <v>0</v>
      </c>
      <c r="AZ40" s="122">
        <v>0</v>
      </c>
    </row>
    <row r="41" spans="1:52" s="63" customFormat="1" ht="12.75">
      <c r="A41" s="55"/>
      <c r="B41" s="56"/>
      <c r="C41" s="67"/>
      <c r="D41" s="56"/>
      <c r="E41" s="58"/>
      <c r="F41" s="76">
        <v>0</v>
      </c>
      <c r="G41" s="64"/>
      <c r="H41" s="76">
        <v>0</v>
      </c>
      <c r="I41" s="60"/>
      <c r="J41" s="77">
        <v>0</v>
      </c>
      <c r="K41" s="61"/>
      <c r="L41" s="77">
        <v>0</v>
      </c>
      <c r="M41" s="78">
        <v>0</v>
      </c>
      <c r="N41" s="79" t="s">
        <v>206</v>
      </c>
      <c r="O41" s="79" t="s">
        <v>206</v>
      </c>
      <c r="P41" s="80">
        <v>0</v>
      </c>
      <c r="Q41" s="81">
        <v>0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121">
        <v>0</v>
      </c>
      <c r="AE41" s="122">
        <v>0</v>
      </c>
      <c r="AF41" s="121">
        <v>0</v>
      </c>
      <c r="AG41" s="123"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2">
        <v>0</v>
      </c>
    </row>
    <row r="42" spans="1:52" ht="12.75">
      <c r="A42" s="55"/>
      <c r="B42" s="56"/>
      <c r="C42" s="67"/>
      <c r="D42" s="56"/>
      <c r="E42" s="58"/>
      <c r="F42" s="76">
        <v>0</v>
      </c>
      <c r="G42" s="64"/>
      <c r="H42" s="76">
        <v>0</v>
      </c>
      <c r="I42" s="60"/>
      <c r="J42" s="77">
        <v>0</v>
      </c>
      <c r="K42" s="61"/>
      <c r="L42" s="77">
        <v>0</v>
      </c>
      <c r="M42" s="78">
        <v>0</v>
      </c>
      <c r="N42" s="79" t="s">
        <v>206</v>
      </c>
      <c r="O42" s="79" t="s">
        <v>206</v>
      </c>
      <c r="P42" s="80">
        <v>0</v>
      </c>
      <c r="Q42" s="81">
        <v>0</v>
      </c>
      <c r="AD42" s="121">
        <v>0</v>
      </c>
      <c r="AE42" s="122">
        <v>0</v>
      </c>
      <c r="AF42" s="121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2">
        <v>0</v>
      </c>
    </row>
    <row r="43" spans="1:52" ht="12.75">
      <c r="A43" s="55"/>
      <c r="B43" s="56"/>
      <c r="C43" s="67"/>
      <c r="D43" s="56"/>
      <c r="E43" s="58"/>
      <c r="F43" s="76">
        <v>0</v>
      </c>
      <c r="G43" s="64"/>
      <c r="H43" s="76">
        <v>0</v>
      </c>
      <c r="I43" s="60"/>
      <c r="J43" s="77">
        <v>0</v>
      </c>
      <c r="K43" s="61"/>
      <c r="L43" s="77">
        <v>0</v>
      </c>
      <c r="M43" s="78">
        <v>0</v>
      </c>
      <c r="N43" s="79" t="s">
        <v>206</v>
      </c>
      <c r="O43" s="79" t="s">
        <v>206</v>
      </c>
      <c r="P43" s="80">
        <v>0</v>
      </c>
      <c r="Q43" s="81">
        <v>0</v>
      </c>
      <c r="AD43" s="121">
        <v>0</v>
      </c>
      <c r="AE43" s="122">
        <v>0</v>
      </c>
      <c r="AF43" s="121">
        <v>0</v>
      </c>
      <c r="AG43" s="123">
        <v>0</v>
      </c>
      <c r="AH43" s="123">
        <v>0</v>
      </c>
      <c r="AI43" s="123">
        <v>0</v>
      </c>
      <c r="AJ43" s="123">
        <v>0</v>
      </c>
      <c r="AK43" s="123">
        <v>0</v>
      </c>
      <c r="AL43" s="123">
        <v>0</v>
      </c>
      <c r="AM43" s="123">
        <v>0</v>
      </c>
      <c r="AN43" s="123">
        <v>0</v>
      </c>
      <c r="AO43" s="123">
        <v>0</v>
      </c>
      <c r="AP43" s="123">
        <v>0</v>
      </c>
      <c r="AQ43" s="123">
        <v>0</v>
      </c>
      <c r="AR43" s="123">
        <v>0</v>
      </c>
      <c r="AS43" s="123">
        <v>0</v>
      </c>
      <c r="AT43" s="123">
        <v>0</v>
      </c>
      <c r="AU43" s="123">
        <v>0</v>
      </c>
      <c r="AV43" s="123">
        <v>0</v>
      </c>
      <c r="AW43" s="123">
        <v>0</v>
      </c>
      <c r="AX43" s="123">
        <v>0</v>
      </c>
      <c r="AY43" s="123">
        <v>0</v>
      </c>
      <c r="AZ43" s="122">
        <v>0</v>
      </c>
    </row>
    <row r="44" spans="1:52" ht="12.75">
      <c r="A44" s="55"/>
      <c r="B44" s="56"/>
      <c r="C44" s="67"/>
      <c r="D44" s="56"/>
      <c r="E44" s="58"/>
      <c r="F44" s="76">
        <v>0</v>
      </c>
      <c r="G44" s="64"/>
      <c r="H44" s="76">
        <v>0</v>
      </c>
      <c r="I44" s="60"/>
      <c r="J44" s="77">
        <v>0</v>
      </c>
      <c r="K44" s="61"/>
      <c r="L44" s="77">
        <v>0</v>
      </c>
      <c r="M44" s="78">
        <v>0</v>
      </c>
      <c r="N44" s="79" t="s">
        <v>206</v>
      </c>
      <c r="O44" s="79" t="s">
        <v>206</v>
      </c>
      <c r="P44" s="80">
        <v>0</v>
      </c>
      <c r="Q44" s="81">
        <v>0</v>
      </c>
      <c r="AD44" s="121">
        <v>0</v>
      </c>
      <c r="AE44" s="122">
        <v>0</v>
      </c>
      <c r="AF44" s="121">
        <v>0</v>
      </c>
      <c r="AG44" s="123">
        <v>0</v>
      </c>
      <c r="AH44" s="123">
        <v>0</v>
      </c>
      <c r="AI44" s="123">
        <v>0</v>
      </c>
      <c r="AJ44" s="123">
        <v>0</v>
      </c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22">
        <v>0</v>
      </c>
    </row>
    <row r="45" spans="1:52" ht="12.75">
      <c r="A45" s="55"/>
      <c r="B45" s="56"/>
      <c r="C45" s="67"/>
      <c r="D45" s="56"/>
      <c r="E45" s="58"/>
      <c r="F45" s="76">
        <v>0</v>
      </c>
      <c r="G45" s="64"/>
      <c r="H45" s="76">
        <v>0</v>
      </c>
      <c r="I45" s="60"/>
      <c r="J45" s="77">
        <v>0</v>
      </c>
      <c r="K45" s="61"/>
      <c r="L45" s="77">
        <v>0</v>
      </c>
      <c r="M45" s="78">
        <v>0</v>
      </c>
      <c r="N45" s="79" t="s">
        <v>206</v>
      </c>
      <c r="O45" s="79" t="s">
        <v>206</v>
      </c>
      <c r="P45" s="80">
        <v>0</v>
      </c>
      <c r="Q45" s="81">
        <v>0</v>
      </c>
      <c r="AD45" s="121">
        <v>0</v>
      </c>
      <c r="AE45" s="122">
        <v>0</v>
      </c>
      <c r="AF45" s="121">
        <v>0</v>
      </c>
      <c r="AG45" s="123">
        <v>0</v>
      </c>
      <c r="AH45" s="123">
        <v>0</v>
      </c>
      <c r="AI45" s="123">
        <v>0</v>
      </c>
      <c r="AJ45" s="123">
        <v>0</v>
      </c>
      <c r="AK45" s="123">
        <v>0</v>
      </c>
      <c r="AL45" s="123">
        <v>0</v>
      </c>
      <c r="AM45" s="123">
        <v>0</v>
      </c>
      <c r="AN45" s="123">
        <v>0</v>
      </c>
      <c r="AO45" s="123">
        <v>0</v>
      </c>
      <c r="AP45" s="123">
        <v>0</v>
      </c>
      <c r="AQ45" s="123">
        <v>0</v>
      </c>
      <c r="AR45" s="123">
        <v>0</v>
      </c>
      <c r="AS45" s="123">
        <v>0</v>
      </c>
      <c r="AT45" s="123">
        <v>0</v>
      </c>
      <c r="AU45" s="123">
        <v>0</v>
      </c>
      <c r="AV45" s="123">
        <v>0</v>
      </c>
      <c r="AW45" s="123">
        <v>0</v>
      </c>
      <c r="AX45" s="123">
        <v>0</v>
      </c>
      <c r="AY45" s="123">
        <v>0</v>
      </c>
      <c r="AZ45" s="122">
        <v>0</v>
      </c>
    </row>
    <row r="46" spans="1:52" ht="12.75">
      <c r="A46" s="55"/>
      <c r="B46" s="56"/>
      <c r="C46" s="67"/>
      <c r="D46" s="56"/>
      <c r="E46" s="58"/>
      <c r="F46" s="76">
        <v>0</v>
      </c>
      <c r="G46" s="64"/>
      <c r="H46" s="76">
        <v>0</v>
      </c>
      <c r="I46" s="60"/>
      <c r="J46" s="77">
        <v>0</v>
      </c>
      <c r="K46" s="61"/>
      <c r="L46" s="77">
        <v>0</v>
      </c>
      <c r="M46" s="78">
        <v>0</v>
      </c>
      <c r="N46" s="79" t="s">
        <v>206</v>
      </c>
      <c r="O46" s="79" t="s">
        <v>206</v>
      </c>
      <c r="P46" s="80">
        <v>0</v>
      </c>
      <c r="Q46" s="81">
        <v>0</v>
      </c>
      <c r="AD46" s="121">
        <v>0</v>
      </c>
      <c r="AE46" s="122">
        <v>0</v>
      </c>
      <c r="AF46" s="121">
        <v>0</v>
      </c>
      <c r="AG46" s="123">
        <v>0</v>
      </c>
      <c r="AH46" s="123">
        <v>0</v>
      </c>
      <c r="AI46" s="123">
        <v>0</v>
      </c>
      <c r="AJ46" s="123">
        <v>0</v>
      </c>
      <c r="AK46" s="123">
        <v>0</v>
      </c>
      <c r="AL46" s="123">
        <v>0</v>
      </c>
      <c r="AM46" s="123">
        <v>0</v>
      </c>
      <c r="AN46" s="123">
        <v>0</v>
      </c>
      <c r="AO46" s="123">
        <v>0</v>
      </c>
      <c r="AP46" s="123">
        <v>0</v>
      </c>
      <c r="AQ46" s="123">
        <v>0</v>
      </c>
      <c r="AR46" s="123">
        <v>0</v>
      </c>
      <c r="AS46" s="123">
        <v>0</v>
      </c>
      <c r="AT46" s="123">
        <v>0</v>
      </c>
      <c r="AU46" s="123">
        <v>0</v>
      </c>
      <c r="AV46" s="123">
        <v>0</v>
      </c>
      <c r="AW46" s="123">
        <v>0</v>
      </c>
      <c r="AX46" s="123">
        <v>0</v>
      </c>
      <c r="AY46" s="123">
        <v>0</v>
      </c>
      <c r="AZ46" s="122">
        <v>0</v>
      </c>
    </row>
    <row r="47" spans="1:52" ht="12.75">
      <c r="A47" s="55"/>
      <c r="B47" s="69"/>
      <c r="C47" s="70"/>
      <c r="D47" s="56"/>
      <c r="E47" s="71"/>
      <c r="F47" s="76">
        <v>0</v>
      </c>
      <c r="G47" s="64"/>
      <c r="H47" s="76">
        <v>0</v>
      </c>
      <c r="I47" s="72"/>
      <c r="J47" s="77">
        <v>0</v>
      </c>
      <c r="K47" s="72"/>
      <c r="L47" s="77">
        <v>0</v>
      </c>
      <c r="M47" s="78">
        <v>0</v>
      </c>
      <c r="N47" s="79" t="s">
        <v>206</v>
      </c>
      <c r="O47" s="79" t="s">
        <v>206</v>
      </c>
      <c r="P47" s="80">
        <v>0</v>
      </c>
      <c r="Q47" s="81">
        <v>0</v>
      </c>
      <c r="AD47" s="121">
        <v>0</v>
      </c>
      <c r="AE47" s="122">
        <v>0</v>
      </c>
      <c r="AF47" s="121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23">
        <v>0</v>
      </c>
      <c r="AP47" s="123">
        <v>0</v>
      </c>
      <c r="AQ47" s="123">
        <v>0</v>
      </c>
      <c r="AR47" s="123">
        <v>0</v>
      </c>
      <c r="AS47" s="123">
        <v>0</v>
      </c>
      <c r="AT47" s="123">
        <v>0</v>
      </c>
      <c r="AU47" s="123">
        <v>0</v>
      </c>
      <c r="AV47" s="123">
        <v>0</v>
      </c>
      <c r="AW47" s="123">
        <v>0</v>
      </c>
      <c r="AX47" s="123">
        <v>0</v>
      </c>
      <c r="AY47" s="123">
        <v>0</v>
      </c>
      <c r="AZ47" s="122">
        <v>0</v>
      </c>
    </row>
    <row r="48" spans="1:52" ht="12.75">
      <c r="A48" s="55"/>
      <c r="B48" s="69"/>
      <c r="C48" s="70"/>
      <c r="D48" s="56"/>
      <c r="E48" s="71"/>
      <c r="F48" s="76">
        <v>0</v>
      </c>
      <c r="G48" s="64"/>
      <c r="H48" s="76">
        <v>0</v>
      </c>
      <c r="I48" s="72"/>
      <c r="J48" s="77">
        <v>0</v>
      </c>
      <c r="K48" s="72"/>
      <c r="L48" s="77">
        <v>0</v>
      </c>
      <c r="M48" s="78">
        <v>0</v>
      </c>
      <c r="N48" s="79" t="s">
        <v>206</v>
      </c>
      <c r="O48" s="79" t="s">
        <v>206</v>
      </c>
      <c r="P48" s="80">
        <v>0</v>
      </c>
      <c r="Q48" s="81">
        <v>0</v>
      </c>
      <c r="AD48" s="121">
        <v>0</v>
      </c>
      <c r="AE48" s="122">
        <v>0</v>
      </c>
      <c r="AF48" s="121">
        <v>0</v>
      </c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0</v>
      </c>
      <c r="AW48" s="123">
        <v>0</v>
      </c>
      <c r="AX48" s="123">
        <v>0</v>
      </c>
      <c r="AY48" s="123">
        <v>0</v>
      </c>
      <c r="AZ48" s="122">
        <v>0</v>
      </c>
    </row>
    <row r="49" spans="1:52" ht="12.75">
      <c r="A49" s="55"/>
      <c r="B49" s="69"/>
      <c r="C49" s="70"/>
      <c r="D49" s="56"/>
      <c r="E49" s="71"/>
      <c r="F49" s="76">
        <v>0</v>
      </c>
      <c r="G49" s="64"/>
      <c r="H49" s="76">
        <v>0</v>
      </c>
      <c r="I49" s="72"/>
      <c r="J49" s="77">
        <v>0</v>
      </c>
      <c r="K49" s="72"/>
      <c r="L49" s="77">
        <v>0</v>
      </c>
      <c r="M49" s="78">
        <v>0</v>
      </c>
      <c r="N49" s="79" t="s">
        <v>206</v>
      </c>
      <c r="O49" s="79" t="s">
        <v>206</v>
      </c>
      <c r="P49" s="80">
        <v>0</v>
      </c>
      <c r="Q49" s="81">
        <v>0</v>
      </c>
      <c r="AD49" s="121">
        <v>0</v>
      </c>
      <c r="AE49" s="122">
        <v>0</v>
      </c>
      <c r="AF49" s="121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23">
        <v>0</v>
      </c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2">
        <v>0</v>
      </c>
    </row>
    <row r="50" spans="1:52" ht="12.75">
      <c r="A50" s="68"/>
      <c r="B50" s="69"/>
      <c r="C50" s="70"/>
      <c r="D50" s="56"/>
      <c r="E50" s="71"/>
      <c r="F50" s="76">
        <v>0</v>
      </c>
      <c r="G50" s="64"/>
      <c r="H50" s="76">
        <v>0</v>
      </c>
      <c r="I50" s="72"/>
      <c r="J50" s="77">
        <v>0</v>
      </c>
      <c r="K50" s="72"/>
      <c r="L50" s="77">
        <v>0</v>
      </c>
      <c r="M50" s="78">
        <v>0</v>
      </c>
      <c r="N50" s="79" t="s">
        <v>206</v>
      </c>
      <c r="O50" s="79" t="s">
        <v>206</v>
      </c>
      <c r="P50" s="80">
        <v>0</v>
      </c>
      <c r="Q50" s="81">
        <v>0</v>
      </c>
      <c r="AD50" s="121">
        <v>0</v>
      </c>
      <c r="AE50" s="122">
        <v>0</v>
      </c>
      <c r="AF50" s="121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2">
        <v>0</v>
      </c>
    </row>
    <row r="51" spans="1:52" ht="12.75">
      <c r="A51" s="68"/>
      <c r="B51" s="69"/>
      <c r="C51" s="70"/>
      <c r="D51" s="56"/>
      <c r="E51" s="71"/>
      <c r="F51" s="76">
        <v>0</v>
      </c>
      <c r="G51" s="64"/>
      <c r="H51" s="76">
        <v>0</v>
      </c>
      <c r="I51" s="72"/>
      <c r="J51" s="77">
        <v>0</v>
      </c>
      <c r="K51" s="72"/>
      <c r="L51" s="77">
        <v>0</v>
      </c>
      <c r="M51" s="78">
        <v>0</v>
      </c>
      <c r="N51" s="79" t="s">
        <v>206</v>
      </c>
      <c r="O51" s="79" t="s">
        <v>206</v>
      </c>
      <c r="P51" s="80">
        <v>0</v>
      </c>
      <c r="Q51" s="81">
        <v>0</v>
      </c>
      <c r="AD51" s="121">
        <v>0</v>
      </c>
      <c r="AE51" s="122">
        <v>0</v>
      </c>
      <c r="AF51" s="121">
        <v>0</v>
      </c>
      <c r="AG51" s="123"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2">
        <v>0</v>
      </c>
    </row>
    <row r="52" spans="1:52" ht="12.75">
      <c r="A52" s="69"/>
      <c r="B52" s="69"/>
      <c r="C52" s="70"/>
      <c r="D52" s="56"/>
      <c r="E52" s="71"/>
      <c r="F52" s="76">
        <v>0</v>
      </c>
      <c r="G52" s="64"/>
      <c r="H52" s="76">
        <v>0</v>
      </c>
      <c r="I52" s="72"/>
      <c r="J52" s="77">
        <v>0</v>
      </c>
      <c r="K52" s="72"/>
      <c r="L52" s="77">
        <v>0</v>
      </c>
      <c r="M52" s="78">
        <v>0</v>
      </c>
      <c r="N52" s="79" t="s">
        <v>206</v>
      </c>
      <c r="O52" s="79" t="s">
        <v>206</v>
      </c>
      <c r="P52" s="80">
        <v>0</v>
      </c>
      <c r="Q52" s="81">
        <v>0</v>
      </c>
      <c r="AD52" s="121">
        <v>0</v>
      </c>
      <c r="AE52" s="122">
        <v>0</v>
      </c>
      <c r="AF52" s="121">
        <v>0</v>
      </c>
      <c r="AG52" s="123">
        <v>0</v>
      </c>
      <c r="AH52" s="123">
        <v>0</v>
      </c>
      <c r="AI52" s="123">
        <v>0</v>
      </c>
      <c r="AJ52" s="123">
        <v>0</v>
      </c>
      <c r="AK52" s="123">
        <v>0</v>
      </c>
      <c r="AL52" s="123">
        <v>0</v>
      </c>
      <c r="AM52" s="123">
        <v>0</v>
      </c>
      <c r="AN52" s="123">
        <v>0</v>
      </c>
      <c r="AO52" s="123">
        <v>0</v>
      </c>
      <c r="AP52" s="123">
        <v>0</v>
      </c>
      <c r="AQ52" s="123">
        <v>0</v>
      </c>
      <c r="AR52" s="123">
        <v>0</v>
      </c>
      <c r="AS52" s="123">
        <v>0</v>
      </c>
      <c r="AT52" s="123">
        <v>0</v>
      </c>
      <c r="AU52" s="123">
        <v>0</v>
      </c>
      <c r="AV52" s="123">
        <v>0</v>
      </c>
      <c r="AW52" s="123">
        <v>0</v>
      </c>
      <c r="AX52" s="123">
        <v>0</v>
      </c>
      <c r="AY52" s="123">
        <v>0</v>
      </c>
      <c r="AZ52" s="122">
        <v>0</v>
      </c>
    </row>
    <row r="53" spans="1:52" ht="12.75">
      <c r="A53" s="68"/>
      <c r="B53" s="69"/>
      <c r="C53" s="70"/>
      <c r="D53" s="56"/>
      <c r="E53" s="71"/>
      <c r="F53" s="76">
        <v>0</v>
      </c>
      <c r="G53" s="64"/>
      <c r="H53" s="76">
        <v>0</v>
      </c>
      <c r="I53" s="72"/>
      <c r="J53" s="77">
        <v>0</v>
      </c>
      <c r="K53" s="72"/>
      <c r="L53" s="77">
        <v>0</v>
      </c>
      <c r="M53" s="78">
        <v>0</v>
      </c>
      <c r="N53" s="79" t="s">
        <v>206</v>
      </c>
      <c r="O53" s="79" t="s">
        <v>206</v>
      </c>
      <c r="P53" s="80">
        <v>0</v>
      </c>
      <c r="Q53" s="81">
        <v>0</v>
      </c>
      <c r="AD53" s="121">
        <v>0</v>
      </c>
      <c r="AE53" s="122">
        <v>0</v>
      </c>
      <c r="AF53" s="121">
        <v>0</v>
      </c>
      <c r="AG53" s="123"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123">
        <v>0</v>
      </c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0</v>
      </c>
      <c r="AV53" s="123">
        <v>0</v>
      </c>
      <c r="AW53" s="123">
        <v>0</v>
      </c>
      <c r="AX53" s="123">
        <v>0</v>
      </c>
      <c r="AY53" s="123">
        <v>0</v>
      </c>
      <c r="AZ53" s="122">
        <v>0</v>
      </c>
    </row>
    <row r="54" spans="1:52" ht="12.75">
      <c r="A54" s="68"/>
      <c r="B54" s="69"/>
      <c r="C54" s="70"/>
      <c r="D54" s="56"/>
      <c r="E54" s="71"/>
      <c r="F54" s="76">
        <v>0</v>
      </c>
      <c r="G54" s="64"/>
      <c r="H54" s="76">
        <v>0</v>
      </c>
      <c r="I54" s="72"/>
      <c r="J54" s="77">
        <v>0</v>
      </c>
      <c r="K54" s="72"/>
      <c r="L54" s="77">
        <v>0</v>
      </c>
      <c r="M54" s="78">
        <v>0</v>
      </c>
      <c r="N54" s="79" t="s">
        <v>206</v>
      </c>
      <c r="O54" s="79" t="s">
        <v>206</v>
      </c>
      <c r="P54" s="80">
        <v>0</v>
      </c>
      <c r="Q54" s="81">
        <v>0</v>
      </c>
      <c r="AD54" s="121">
        <v>0</v>
      </c>
      <c r="AE54" s="122">
        <v>0</v>
      </c>
      <c r="AF54" s="121">
        <v>0</v>
      </c>
      <c r="AG54" s="123">
        <v>0</v>
      </c>
      <c r="AH54" s="123">
        <v>0</v>
      </c>
      <c r="AI54" s="123">
        <v>0</v>
      </c>
      <c r="AJ54" s="123">
        <v>0</v>
      </c>
      <c r="AK54" s="123">
        <v>0</v>
      </c>
      <c r="AL54" s="123">
        <v>0</v>
      </c>
      <c r="AM54" s="123">
        <v>0</v>
      </c>
      <c r="AN54" s="123">
        <v>0</v>
      </c>
      <c r="AO54" s="123">
        <v>0</v>
      </c>
      <c r="AP54" s="123">
        <v>0</v>
      </c>
      <c r="AQ54" s="123">
        <v>0</v>
      </c>
      <c r="AR54" s="123">
        <v>0</v>
      </c>
      <c r="AS54" s="123">
        <v>0</v>
      </c>
      <c r="AT54" s="123">
        <v>0</v>
      </c>
      <c r="AU54" s="123">
        <v>0</v>
      </c>
      <c r="AV54" s="123">
        <v>0</v>
      </c>
      <c r="AW54" s="123">
        <v>0</v>
      </c>
      <c r="AX54" s="123">
        <v>0</v>
      </c>
      <c r="AY54" s="123">
        <v>0</v>
      </c>
      <c r="AZ54" s="122">
        <v>0</v>
      </c>
    </row>
    <row r="55" spans="1:52" ht="12.75">
      <c r="A55" s="68"/>
      <c r="B55" s="69"/>
      <c r="C55" s="70"/>
      <c r="D55" s="56"/>
      <c r="E55" s="71"/>
      <c r="F55" s="76">
        <v>0</v>
      </c>
      <c r="G55" s="64"/>
      <c r="H55" s="76">
        <v>0</v>
      </c>
      <c r="I55" s="72"/>
      <c r="J55" s="77">
        <v>0</v>
      </c>
      <c r="K55" s="72"/>
      <c r="L55" s="77">
        <v>0</v>
      </c>
      <c r="M55" s="78">
        <v>0</v>
      </c>
      <c r="N55" s="79" t="s">
        <v>206</v>
      </c>
      <c r="O55" s="79" t="s">
        <v>206</v>
      </c>
      <c r="P55" s="80">
        <v>0</v>
      </c>
      <c r="Q55" s="81">
        <v>0</v>
      </c>
      <c r="AD55" s="121">
        <v>0</v>
      </c>
      <c r="AE55" s="122">
        <v>0</v>
      </c>
      <c r="AF55" s="121">
        <v>0</v>
      </c>
      <c r="AG55" s="123">
        <v>0</v>
      </c>
      <c r="AH55" s="123">
        <v>0</v>
      </c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123">
        <v>0</v>
      </c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0</v>
      </c>
      <c r="AV55" s="123">
        <v>0</v>
      </c>
      <c r="AW55" s="123">
        <v>0</v>
      </c>
      <c r="AX55" s="123">
        <v>0</v>
      </c>
      <c r="AY55" s="123">
        <v>0</v>
      </c>
      <c r="AZ55" s="122">
        <v>0</v>
      </c>
    </row>
    <row r="56" spans="1:52" ht="12.75">
      <c r="A56" s="68"/>
      <c r="B56" s="69"/>
      <c r="C56" s="70"/>
      <c r="D56" s="56"/>
      <c r="E56" s="71"/>
      <c r="F56" s="76">
        <v>0</v>
      </c>
      <c r="G56" s="64"/>
      <c r="H56" s="76">
        <v>0</v>
      </c>
      <c r="I56" s="72"/>
      <c r="J56" s="77">
        <v>0</v>
      </c>
      <c r="K56" s="72"/>
      <c r="L56" s="77">
        <v>0</v>
      </c>
      <c r="M56" s="78">
        <v>0</v>
      </c>
      <c r="N56" s="79" t="s">
        <v>206</v>
      </c>
      <c r="O56" s="79" t="s">
        <v>206</v>
      </c>
      <c r="P56" s="80">
        <v>0</v>
      </c>
      <c r="Q56" s="81">
        <v>0</v>
      </c>
      <c r="AD56" s="121">
        <v>0</v>
      </c>
      <c r="AE56" s="122">
        <v>0</v>
      </c>
      <c r="AF56" s="121">
        <v>0</v>
      </c>
      <c r="AG56" s="123">
        <v>0</v>
      </c>
      <c r="AH56" s="123">
        <v>0</v>
      </c>
      <c r="AI56" s="123">
        <v>0</v>
      </c>
      <c r="AJ56" s="123">
        <v>0</v>
      </c>
      <c r="AK56" s="123">
        <v>0</v>
      </c>
      <c r="AL56" s="123">
        <v>0</v>
      </c>
      <c r="AM56" s="123">
        <v>0</v>
      </c>
      <c r="AN56" s="123">
        <v>0</v>
      </c>
      <c r="AO56" s="123">
        <v>0</v>
      </c>
      <c r="AP56" s="123">
        <v>0</v>
      </c>
      <c r="AQ56" s="123">
        <v>0</v>
      </c>
      <c r="AR56" s="123">
        <v>0</v>
      </c>
      <c r="AS56" s="123">
        <v>0</v>
      </c>
      <c r="AT56" s="123">
        <v>0</v>
      </c>
      <c r="AU56" s="123">
        <v>0</v>
      </c>
      <c r="AV56" s="123">
        <v>0</v>
      </c>
      <c r="AW56" s="123">
        <v>0</v>
      </c>
      <c r="AX56" s="123">
        <v>0</v>
      </c>
      <c r="AY56" s="123">
        <v>0</v>
      </c>
      <c r="AZ56" s="122">
        <v>0</v>
      </c>
    </row>
    <row r="57" spans="1:52" ht="12.75">
      <c r="A57" s="68"/>
      <c r="B57" s="69"/>
      <c r="C57" s="70"/>
      <c r="D57" s="56"/>
      <c r="E57" s="71"/>
      <c r="F57" s="76">
        <v>0</v>
      </c>
      <c r="G57" s="64"/>
      <c r="H57" s="76">
        <v>0</v>
      </c>
      <c r="I57" s="72"/>
      <c r="J57" s="77">
        <v>0</v>
      </c>
      <c r="K57" s="72"/>
      <c r="L57" s="77">
        <v>0</v>
      </c>
      <c r="M57" s="78">
        <v>0</v>
      </c>
      <c r="N57" s="79" t="s">
        <v>206</v>
      </c>
      <c r="O57" s="79" t="s">
        <v>206</v>
      </c>
      <c r="P57" s="80">
        <v>0</v>
      </c>
      <c r="Q57" s="81">
        <v>0</v>
      </c>
      <c r="AD57" s="121">
        <v>0</v>
      </c>
      <c r="AE57" s="122">
        <v>0</v>
      </c>
      <c r="AF57" s="121">
        <v>0</v>
      </c>
      <c r="AG57" s="123">
        <v>0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123">
        <v>0</v>
      </c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23">
        <v>0</v>
      </c>
      <c r="AX57" s="123">
        <v>0</v>
      </c>
      <c r="AY57" s="123">
        <v>0</v>
      </c>
      <c r="AZ57" s="122">
        <v>0</v>
      </c>
    </row>
    <row r="58" spans="1:52" ht="12.75">
      <c r="A58" s="68"/>
      <c r="B58" s="69"/>
      <c r="C58" s="70"/>
      <c r="D58" s="56"/>
      <c r="E58" s="71"/>
      <c r="F58" s="76">
        <v>0</v>
      </c>
      <c r="G58" s="64"/>
      <c r="H58" s="76">
        <v>0</v>
      </c>
      <c r="I58" s="72"/>
      <c r="J58" s="77">
        <v>0</v>
      </c>
      <c r="K58" s="72"/>
      <c r="L58" s="77">
        <v>0</v>
      </c>
      <c r="M58" s="78">
        <v>0</v>
      </c>
      <c r="N58" s="79" t="s">
        <v>206</v>
      </c>
      <c r="O58" s="79" t="s">
        <v>206</v>
      </c>
      <c r="P58" s="80">
        <v>0</v>
      </c>
      <c r="Q58" s="81">
        <v>0</v>
      </c>
      <c r="AD58" s="121">
        <v>0</v>
      </c>
      <c r="AE58" s="122">
        <v>0</v>
      </c>
      <c r="AF58" s="121">
        <v>0</v>
      </c>
      <c r="AG58" s="123">
        <v>0</v>
      </c>
      <c r="AH58" s="123">
        <v>0</v>
      </c>
      <c r="AI58" s="123">
        <v>0</v>
      </c>
      <c r="AJ58" s="123">
        <v>0</v>
      </c>
      <c r="AK58" s="123">
        <v>0</v>
      </c>
      <c r="AL58" s="123">
        <v>0</v>
      </c>
      <c r="AM58" s="123">
        <v>0</v>
      </c>
      <c r="AN58" s="123">
        <v>0</v>
      </c>
      <c r="AO58" s="123">
        <v>0</v>
      </c>
      <c r="AP58" s="123">
        <v>0</v>
      </c>
      <c r="AQ58" s="123">
        <v>0</v>
      </c>
      <c r="AR58" s="123">
        <v>0</v>
      </c>
      <c r="AS58" s="123">
        <v>0</v>
      </c>
      <c r="AT58" s="123">
        <v>0</v>
      </c>
      <c r="AU58" s="123">
        <v>0</v>
      </c>
      <c r="AV58" s="123">
        <v>0</v>
      </c>
      <c r="AW58" s="123">
        <v>0</v>
      </c>
      <c r="AX58" s="123">
        <v>0</v>
      </c>
      <c r="AY58" s="123">
        <v>0</v>
      </c>
      <c r="AZ58" s="122">
        <v>0</v>
      </c>
    </row>
    <row r="59" spans="1:52" ht="12.75">
      <c r="A59" s="68"/>
      <c r="B59" s="69"/>
      <c r="C59" s="70"/>
      <c r="D59" s="56"/>
      <c r="E59" s="71"/>
      <c r="F59" s="76">
        <v>0</v>
      </c>
      <c r="G59" s="64"/>
      <c r="H59" s="76">
        <v>0</v>
      </c>
      <c r="I59" s="72"/>
      <c r="J59" s="77">
        <v>0</v>
      </c>
      <c r="K59" s="72"/>
      <c r="L59" s="77">
        <v>0</v>
      </c>
      <c r="M59" s="78">
        <v>0</v>
      </c>
      <c r="N59" s="79" t="s">
        <v>206</v>
      </c>
      <c r="O59" s="79" t="s">
        <v>206</v>
      </c>
      <c r="P59" s="80">
        <v>0</v>
      </c>
      <c r="Q59" s="81">
        <v>0</v>
      </c>
      <c r="AD59" s="121">
        <v>0</v>
      </c>
      <c r="AE59" s="122">
        <v>0</v>
      </c>
      <c r="AF59" s="121">
        <v>0</v>
      </c>
      <c r="AG59" s="123"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23">
        <v>0</v>
      </c>
      <c r="AO59" s="123">
        <v>0</v>
      </c>
      <c r="AP59" s="123">
        <v>0</v>
      </c>
      <c r="AQ59" s="123">
        <v>0</v>
      </c>
      <c r="AR59" s="123">
        <v>0</v>
      </c>
      <c r="AS59" s="123">
        <v>0</v>
      </c>
      <c r="AT59" s="123">
        <v>0</v>
      </c>
      <c r="AU59" s="123">
        <v>0</v>
      </c>
      <c r="AV59" s="123">
        <v>0</v>
      </c>
      <c r="AW59" s="123">
        <v>0</v>
      </c>
      <c r="AX59" s="123">
        <v>0</v>
      </c>
      <c r="AY59" s="123">
        <v>0</v>
      </c>
      <c r="AZ59" s="122">
        <v>0</v>
      </c>
    </row>
    <row r="60" spans="1:52" ht="12.75">
      <c r="A60" s="68"/>
      <c r="B60" s="69"/>
      <c r="C60" s="70"/>
      <c r="D60" s="56"/>
      <c r="E60" s="71"/>
      <c r="F60" s="76">
        <v>0</v>
      </c>
      <c r="G60" s="64"/>
      <c r="H60" s="76">
        <v>0</v>
      </c>
      <c r="I60" s="72"/>
      <c r="J60" s="77">
        <v>0</v>
      </c>
      <c r="K60" s="72"/>
      <c r="L60" s="77">
        <v>0</v>
      </c>
      <c r="M60" s="78">
        <v>0</v>
      </c>
      <c r="N60" s="79" t="s">
        <v>206</v>
      </c>
      <c r="O60" s="79" t="s">
        <v>206</v>
      </c>
      <c r="P60" s="80">
        <v>0</v>
      </c>
      <c r="Q60" s="81">
        <v>0</v>
      </c>
      <c r="AD60" s="121">
        <v>0</v>
      </c>
      <c r="AE60" s="122">
        <v>0</v>
      </c>
      <c r="AF60" s="121">
        <v>0</v>
      </c>
      <c r="AG60" s="123">
        <v>0</v>
      </c>
      <c r="AH60" s="123">
        <v>0</v>
      </c>
      <c r="AI60" s="123">
        <v>0</v>
      </c>
      <c r="AJ60" s="123">
        <v>0</v>
      </c>
      <c r="AK60" s="123">
        <v>0</v>
      </c>
      <c r="AL60" s="123">
        <v>0</v>
      </c>
      <c r="AM60" s="123">
        <v>0</v>
      </c>
      <c r="AN60" s="123">
        <v>0</v>
      </c>
      <c r="AO60" s="123">
        <v>0</v>
      </c>
      <c r="AP60" s="123">
        <v>0</v>
      </c>
      <c r="AQ60" s="123">
        <v>0</v>
      </c>
      <c r="AR60" s="123">
        <v>0</v>
      </c>
      <c r="AS60" s="123">
        <v>0</v>
      </c>
      <c r="AT60" s="123">
        <v>0</v>
      </c>
      <c r="AU60" s="123">
        <v>0</v>
      </c>
      <c r="AV60" s="123">
        <v>0</v>
      </c>
      <c r="AW60" s="123">
        <v>0</v>
      </c>
      <c r="AX60" s="123">
        <v>0</v>
      </c>
      <c r="AY60" s="123">
        <v>0</v>
      </c>
      <c r="AZ60" s="122">
        <v>0</v>
      </c>
    </row>
    <row r="61" spans="1:52" ht="12.75">
      <c r="A61" s="68"/>
      <c r="B61" s="69"/>
      <c r="C61" s="70"/>
      <c r="D61" s="56"/>
      <c r="E61" s="71"/>
      <c r="F61" s="76">
        <v>0</v>
      </c>
      <c r="G61" s="64"/>
      <c r="H61" s="76">
        <v>0</v>
      </c>
      <c r="I61" s="72"/>
      <c r="J61" s="77">
        <v>0</v>
      </c>
      <c r="K61" s="72"/>
      <c r="L61" s="77">
        <v>0</v>
      </c>
      <c r="M61" s="78">
        <v>0</v>
      </c>
      <c r="N61" s="79" t="s">
        <v>206</v>
      </c>
      <c r="O61" s="79" t="s">
        <v>206</v>
      </c>
      <c r="P61" s="80">
        <v>0</v>
      </c>
      <c r="Q61" s="81">
        <v>0</v>
      </c>
      <c r="AD61" s="121">
        <v>0</v>
      </c>
      <c r="AE61" s="122">
        <v>0</v>
      </c>
      <c r="AF61" s="121">
        <v>0</v>
      </c>
      <c r="AG61" s="123">
        <v>0</v>
      </c>
      <c r="AH61" s="123">
        <v>0</v>
      </c>
      <c r="AI61" s="123">
        <v>0</v>
      </c>
      <c r="AJ61" s="123">
        <v>0</v>
      </c>
      <c r="AK61" s="123">
        <v>0</v>
      </c>
      <c r="AL61" s="123">
        <v>0</v>
      </c>
      <c r="AM61" s="123">
        <v>0</v>
      </c>
      <c r="AN61" s="123">
        <v>0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123">
        <v>0</v>
      </c>
      <c r="AW61" s="123">
        <v>0</v>
      </c>
      <c r="AX61" s="123">
        <v>0</v>
      </c>
      <c r="AY61" s="123">
        <v>0</v>
      </c>
      <c r="AZ61" s="122">
        <v>0</v>
      </c>
    </row>
    <row r="62" spans="1:52" ht="12.75">
      <c r="A62" s="68"/>
      <c r="B62" s="69"/>
      <c r="C62" s="70"/>
      <c r="D62" s="56"/>
      <c r="E62" s="71"/>
      <c r="F62" s="76">
        <v>0</v>
      </c>
      <c r="G62" s="64"/>
      <c r="H62" s="76">
        <v>0</v>
      </c>
      <c r="I62" s="72"/>
      <c r="J62" s="77">
        <v>0</v>
      </c>
      <c r="K62" s="72"/>
      <c r="L62" s="77">
        <v>0</v>
      </c>
      <c r="M62" s="78">
        <v>0</v>
      </c>
      <c r="N62" s="79" t="s">
        <v>206</v>
      </c>
      <c r="O62" s="79" t="s">
        <v>206</v>
      </c>
      <c r="P62" s="80">
        <v>0</v>
      </c>
      <c r="Q62" s="81">
        <v>0</v>
      </c>
      <c r="AD62" s="121">
        <v>0</v>
      </c>
      <c r="AE62" s="122">
        <v>0</v>
      </c>
      <c r="AF62" s="121">
        <v>0</v>
      </c>
      <c r="AG62" s="123">
        <v>0</v>
      </c>
      <c r="AH62" s="123">
        <v>0</v>
      </c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2">
        <v>0</v>
      </c>
    </row>
    <row r="63" spans="1:52" ht="12.75">
      <c r="A63" s="68"/>
      <c r="B63" s="69"/>
      <c r="C63" s="70"/>
      <c r="D63" s="56"/>
      <c r="E63" s="71"/>
      <c r="F63" s="76">
        <v>0</v>
      </c>
      <c r="G63" s="64"/>
      <c r="H63" s="76">
        <v>0</v>
      </c>
      <c r="I63" s="72"/>
      <c r="J63" s="77">
        <v>0</v>
      </c>
      <c r="K63" s="72"/>
      <c r="L63" s="77">
        <v>0</v>
      </c>
      <c r="M63" s="78">
        <v>0</v>
      </c>
      <c r="N63" s="79" t="s">
        <v>206</v>
      </c>
      <c r="O63" s="79" t="s">
        <v>206</v>
      </c>
      <c r="P63" s="80">
        <v>0</v>
      </c>
      <c r="Q63" s="81">
        <v>0</v>
      </c>
      <c r="AD63" s="121">
        <v>0</v>
      </c>
      <c r="AE63" s="122">
        <v>0</v>
      </c>
      <c r="AF63" s="121">
        <v>0</v>
      </c>
      <c r="AG63" s="123"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  <c r="AX63" s="123">
        <v>0</v>
      </c>
      <c r="AY63" s="123">
        <v>0</v>
      </c>
      <c r="AZ63" s="122">
        <v>0</v>
      </c>
    </row>
    <row r="64" spans="1:52" ht="12.75">
      <c r="A64" s="68"/>
      <c r="B64" s="69"/>
      <c r="C64" s="70"/>
      <c r="D64" s="56"/>
      <c r="E64" s="71"/>
      <c r="F64" s="76">
        <v>0</v>
      </c>
      <c r="G64" s="64"/>
      <c r="H64" s="76">
        <v>0</v>
      </c>
      <c r="I64" s="72"/>
      <c r="J64" s="77">
        <v>0</v>
      </c>
      <c r="K64" s="72"/>
      <c r="L64" s="77">
        <v>0</v>
      </c>
      <c r="M64" s="78">
        <v>0</v>
      </c>
      <c r="N64" s="79" t="s">
        <v>206</v>
      </c>
      <c r="O64" s="79" t="s">
        <v>206</v>
      </c>
      <c r="P64" s="80">
        <v>0</v>
      </c>
      <c r="Q64" s="81">
        <v>0</v>
      </c>
      <c r="AD64" s="121">
        <v>0</v>
      </c>
      <c r="AE64" s="122">
        <v>0</v>
      </c>
      <c r="AF64" s="121">
        <v>0</v>
      </c>
      <c r="AG64" s="123">
        <v>0</v>
      </c>
      <c r="AH64" s="123">
        <v>0</v>
      </c>
      <c r="AI64" s="123">
        <v>0</v>
      </c>
      <c r="AJ64" s="123">
        <v>0</v>
      </c>
      <c r="AK64" s="123">
        <v>0</v>
      </c>
      <c r="AL64" s="123">
        <v>0</v>
      </c>
      <c r="AM64" s="123">
        <v>0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  <c r="AX64" s="123">
        <v>0</v>
      </c>
      <c r="AY64" s="123">
        <v>0</v>
      </c>
      <c r="AZ64" s="122">
        <v>0</v>
      </c>
    </row>
    <row r="65" spans="1:73" ht="12.75">
      <c r="A65" s="68"/>
      <c r="B65" s="69"/>
      <c r="C65" s="70"/>
      <c r="D65" s="56"/>
      <c r="E65" s="71"/>
      <c r="F65" s="76">
        <v>0</v>
      </c>
      <c r="G65" s="64"/>
      <c r="H65" s="76">
        <v>0</v>
      </c>
      <c r="I65" s="72"/>
      <c r="J65" s="77">
        <v>0</v>
      </c>
      <c r="K65" s="72"/>
      <c r="L65" s="77">
        <v>0</v>
      </c>
      <c r="M65" s="78">
        <v>0</v>
      </c>
      <c r="N65" s="79" t="s">
        <v>206</v>
      </c>
      <c r="O65" s="79" t="s">
        <v>206</v>
      </c>
      <c r="P65" s="80">
        <v>0</v>
      </c>
      <c r="Q65" s="81">
        <v>0</v>
      </c>
      <c r="AD65" s="121">
        <v>0</v>
      </c>
      <c r="AE65" s="122">
        <v>0</v>
      </c>
      <c r="AF65" s="121">
        <v>0</v>
      </c>
      <c r="AG65" s="123">
        <v>0</v>
      </c>
      <c r="AH65" s="123">
        <v>0</v>
      </c>
      <c r="AI65" s="123">
        <v>0</v>
      </c>
      <c r="AJ65" s="123">
        <v>0</v>
      </c>
      <c r="AK65" s="123">
        <v>0</v>
      </c>
      <c r="AL65" s="123">
        <v>0</v>
      </c>
      <c r="AM65" s="123">
        <v>0</v>
      </c>
      <c r="AN65" s="123">
        <v>0</v>
      </c>
      <c r="AO65" s="123">
        <v>0</v>
      </c>
      <c r="AP65" s="123">
        <v>0</v>
      </c>
      <c r="AQ65" s="123">
        <v>0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23">
        <v>0</v>
      </c>
      <c r="AX65" s="123">
        <v>0</v>
      </c>
      <c r="AY65" s="123">
        <v>0</v>
      </c>
      <c r="AZ65" s="122">
        <v>0</v>
      </c>
      <c r="BA65" s="193" t="s">
        <v>35</v>
      </c>
      <c r="BB65" s="187" t="s">
        <v>167</v>
      </c>
      <c r="BC65" s="187" t="s">
        <v>37</v>
      </c>
      <c r="BD65" s="187" t="s">
        <v>73</v>
      </c>
      <c r="BE65" s="187" t="s">
        <v>120</v>
      </c>
      <c r="BF65" s="187" t="s">
        <v>74</v>
      </c>
      <c r="BG65" s="187" t="s">
        <v>98</v>
      </c>
      <c r="BH65" s="187" t="s">
        <v>80</v>
      </c>
      <c r="BI65" s="187" t="s">
        <v>36</v>
      </c>
      <c r="BJ65" s="187" t="s">
        <v>60</v>
      </c>
      <c r="BK65" s="187" t="s">
        <v>48</v>
      </c>
      <c r="BL65" s="187" t="s">
        <v>75</v>
      </c>
      <c r="BM65" s="187" t="s">
        <v>33</v>
      </c>
      <c r="BN65" s="187" t="s">
        <v>125</v>
      </c>
      <c r="BO65" s="187" t="s">
        <v>49</v>
      </c>
      <c r="BP65" s="187" t="s">
        <v>34</v>
      </c>
      <c r="BQ65" s="187" t="s">
        <v>131</v>
      </c>
      <c r="BR65" s="187" t="s">
        <v>20</v>
      </c>
      <c r="BS65" s="187">
        <v>0</v>
      </c>
      <c r="BT65" s="187">
        <v>0</v>
      </c>
      <c r="BU65" s="190">
        <v>0</v>
      </c>
    </row>
    <row r="66" spans="1:73" ht="12.75">
      <c r="A66" s="68"/>
      <c r="B66" s="69"/>
      <c r="C66" s="70"/>
      <c r="D66" s="56"/>
      <c r="E66" s="71"/>
      <c r="F66" s="76">
        <v>0</v>
      </c>
      <c r="G66" s="64"/>
      <c r="H66" s="76">
        <v>0</v>
      </c>
      <c r="I66" s="72"/>
      <c r="J66" s="77">
        <v>0</v>
      </c>
      <c r="K66" s="72"/>
      <c r="L66" s="77">
        <v>0</v>
      </c>
      <c r="M66" s="78">
        <v>0</v>
      </c>
      <c r="N66" s="79" t="s">
        <v>206</v>
      </c>
      <c r="O66" s="79" t="s">
        <v>206</v>
      </c>
      <c r="P66" s="80">
        <v>0</v>
      </c>
      <c r="Q66" s="81">
        <v>0</v>
      </c>
      <c r="AD66" s="121">
        <v>0</v>
      </c>
      <c r="AE66" s="122">
        <v>0</v>
      </c>
      <c r="AF66" s="121">
        <v>0</v>
      </c>
      <c r="AG66" s="123">
        <v>0</v>
      </c>
      <c r="AH66" s="123">
        <v>0</v>
      </c>
      <c r="AI66" s="123">
        <v>0</v>
      </c>
      <c r="AJ66" s="123">
        <v>0</v>
      </c>
      <c r="AK66" s="123">
        <v>0</v>
      </c>
      <c r="AL66" s="123">
        <v>0</v>
      </c>
      <c r="AM66" s="123">
        <v>0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  <c r="AX66" s="123">
        <v>0</v>
      </c>
      <c r="AY66" s="123">
        <v>0</v>
      </c>
      <c r="AZ66" s="122">
        <v>0</v>
      </c>
      <c r="BA66" s="194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91"/>
    </row>
    <row r="67" spans="1:73" ht="12.75">
      <c r="A67" s="68"/>
      <c r="B67" s="69"/>
      <c r="C67" s="70"/>
      <c r="D67" s="56"/>
      <c r="E67" s="71"/>
      <c r="F67" s="76">
        <v>0</v>
      </c>
      <c r="G67" s="64"/>
      <c r="H67" s="76">
        <v>0</v>
      </c>
      <c r="I67" s="72"/>
      <c r="J67" s="77">
        <v>0</v>
      </c>
      <c r="K67" s="72"/>
      <c r="L67" s="77">
        <v>0</v>
      </c>
      <c r="M67" s="78">
        <v>0</v>
      </c>
      <c r="N67" s="79" t="s">
        <v>206</v>
      </c>
      <c r="O67" s="79" t="s">
        <v>206</v>
      </c>
      <c r="P67" s="80">
        <v>0</v>
      </c>
      <c r="Q67" s="81">
        <v>0</v>
      </c>
      <c r="AD67" s="121">
        <v>0</v>
      </c>
      <c r="AE67" s="122">
        <v>0</v>
      </c>
      <c r="AF67" s="121">
        <v>0</v>
      </c>
      <c r="AG67" s="123">
        <v>0</v>
      </c>
      <c r="AH67" s="123">
        <v>0</v>
      </c>
      <c r="AI67" s="123">
        <v>0</v>
      </c>
      <c r="AJ67" s="123">
        <v>0</v>
      </c>
      <c r="AK67" s="123">
        <v>0</v>
      </c>
      <c r="AL67" s="123">
        <v>0</v>
      </c>
      <c r="AM67" s="123">
        <v>0</v>
      </c>
      <c r="AN67" s="123">
        <v>0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  <c r="AX67" s="123">
        <v>0</v>
      </c>
      <c r="AY67" s="123">
        <v>0</v>
      </c>
      <c r="AZ67" s="122">
        <v>0</v>
      </c>
      <c r="BA67" s="194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91"/>
    </row>
    <row r="68" spans="1:73" ht="12.75">
      <c r="A68" s="68"/>
      <c r="B68" s="69"/>
      <c r="C68" s="70"/>
      <c r="D68" s="56"/>
      <c r="E68" s="71"/>
      <c r="F68" s="76">
        <v>0</v>
      </c>
      <c r="G68" s="64"/>
      <c r="H68" s="76">
        <v>0</v>
      </c>
      <c r="I68" s="72"/>
      <c r="J68" s="77">
        <v>0</v>
      </c>
      <c r="K68" s="72"/>
      <c r="L68" s="77">
        <v>0</v>
      </c>
      <c r="M68" s="78">
        <v>0</v>
      </c>
      <c r="N68" s="79" t="s">
        <v>206</v>
      </c>
      <c r="O68" s="79" t="s">
        <v>206</v>
      </c>
      <c r="P68" s="80">
        <v>0</v>
      </c>
      <c r="Q68" s="81">
        <v>0</v>
      </c>
      <c r="AD68" s="121">
        <v>0</v>
      </c>
      <c r="AE68" s="122">
        <v>0</v>
      </c>
      <c r="AF68" s="121">
        <v>0</v>
      </c>
      <c r="AG68" s="123">
        <v>0</v>
      </c>
      <c r="AH68" s="123">
        <v>0</v>
      </c>
      <c r="AI68" s="123">
        <v>0</v>
      </c>
      <c r="AJ68" s="123">
        <v>0</v>
      </c>
      <c r="AK68" s="123">
        <v>0</v>
      </c>
      <c r="AL68" s="123">
        <v>0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  <c r="AX68" s="123">
        <v>0</v>
      </c>
      <c r="AY68" s="123">
        <v>0</v>
      </c>
      <c r="AZ68" s="122">
        <v>0</v>
      </c>
      <c r="BA68" s="194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91"/>
    </row>
    <row r="69" spans="1:73" ht="12.75">
      <c r="A69" s="68"/>
      <c r="B69" s="69"/>
      <c r="C69" s="70"/>
      <c r="D69" s="56"/>
      <c r="E69" s="72"/>
      <c r="F69" s="76">
        <v>0</v>
      </c>
      <c r="G69" s="64"/>
      <c r="H69" s="76">
        <v>0</v>
      </c>
      <c r="I69" s="72"/>
      <c r="J69" s="77">
        <v>0</v>
      </c>
      <c r="K69" s="72"/>
      <c r="L69" s="77">
        <v>0</v>
      </c>
      <c r="M69" s="78">
        <v>0</v>
      </c>
      <c r="N69" s="79" t="s">
        <v>206</v>
      </c>
      <c r="O69" s="79" t="s">
        <v>206</v>
      </c>
      <c r="P69" s="80">
        <v>0</v>
      </c>
      <c r="Q69" s="81">
        <v>0</v>
      </c>
      <c r="AD69" s="121">
        <v>0</v>
      </c>
      <c r="AE69" s="122">
        <v>0</v>
      </c>
      <c r="AF69" s="121">
        <v>0</v>
      </c>
      <c r="AG69" s="123">
        <v>0</v>
      </c>
      <c r="AH69" s="123">
        <v>0</v>
      </c>
      <c r="AI69" s="123">
        <v>0</v>
      </c>
      <c r="AJ69" s="123">
        <v>0</v>
      </c>
      <c r="AK69" s="123">
        <v>0</v>
      </c>
      <c r="AL69" s="123">
        <v>0</v>
      </c>
      <c r="AM69" s="123">
        <v>0</v>
      </c>
      <c r="AN69" s="123">
        <v>0</v>
      </c>
      <c r="AO69" s="123">
        <v>0</v>
      </c>
      <c r="AP69" s="123">
        <v>0</v>
      </c>
      <c r="AQ69" s="123">
        <v>0</v>
      </c>
      <c r="AR69" s="123">
        <v>0</v>
      </c>
      <c r="AS69" s="123">
        <v>0</v>
      </c>
      <c r="AT69" s="123">
        <v>0</v>
      </c>
      <c r="AU69" s="123">
        <v>0</v>
      </c>
      <c r="AV69" s="123">
        <v>0</v>
      </c>
      <c r="AW69" s="123">
        <v>0</v>
      </c>
      <c r="AX69" s="123">
        <v>0</v>
      </c>
      <c r="AY69" s="123">
        <v>0</v>
      </c>
      <c r="AZ69" s="122">
        <v>0</v>
      </c>
      <c r="BA69" s="194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91"/>
    </row>
    <row r="70" spans="1:73" ht="12.75" customHeight="1">
      <c r="A70" s="68"/>
      <c r="B70" s="69"/>
      <c r="C70" s="70"/>
      <c r="D70" s="56"/>
      <c r="E70" s="72"/>
      <c r="F70" s="76">
        <v>0</v>
      </c>
      <c r="G70" s="64"/>
      <c r="H70" s="76">
        <v>0</v>
      </c>
      <c r="I70" s="72"/>
      <c r="J70" s="77">
        <v>0</v>
      </c>
      <c r="K70" s="72"/>
      <c r="L70" s="77">
        <v>0</v>
      </c>
      <c r="M70" s="78">
        <v>0</v>
      </c>
      <c r="N70" s="79" t="s">
        <v>206</v>
      </c>
      <c r="O70" s="79" t="s">
        <v>206</v>
      </c>
      <c r="P70" s="83">
        <v>0</v>
      </c>
      <c r="Q70" s="114">
        <v>0</v>
      </c>
      <c r="AD70" s="121">
        <v>0</v>
      </c>
      <c r="AE70" s="122">
        <v>0</v>
      </c>
      <c r="AF70" s="121">
        <v>0</v>
      </c>
      <c r="AG70" s="123">
        <v>0</v>
      </c>
      <c r="AH70" s="123">
        <v>0</v>
      </c>
      <c r="AI70" s="123">
        <v>0</v>
      </c>
      <c r="AJ70" s="123">
        <v>0</v>
      </c>
      <c r="AK70" s="123">
        <v>0</v>
      </c>
      <c r="AL70" s="123">
        <v>0</v>
      </c>
      <c r="AM70" s="123">
        <v>0</v>
      </c>
      <c r="AN70" s="123">
        <v>0</v>
      </c>
      <c r="AO70" s="123">
        <v>0</v>
      </c>
      <c r="AP70" s="123">
        <v>0</v>
      </c>
      <c r="AQ70" s="123">
        <v>0</v>
      </c>
      <c r="AR70" s="123">
        <v>0</v>
      </c>
      <c r="AS70" s="123">
        <v>0</v>
      </c>
      <c r="AT70" s="123">
        <v>0</v>
      </c>
      <c r="AU70" s="123">
        <v>0</v>
      </c>
      <c r="AV70" s="123">
        <v>0</v>
      </c>
      <c r="AW70" s="123">
        <v>0</v>
      </c>
      <c r="AX70" s="123">
        <v>0</v>
      </c>
      <c r="AY70" s="123">
        <v>0</v>
      </c>
      <c r="AZ70" s="122">
        <v>0</v>
      </c>
      <c r="BA70" s="195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92"/>
    </row>
    <row r="71" spans="1:74" ht="12.75">
      <c r="A71" s="68"/>
      <c r="B71" s="69"/>
      <c r="C71" s="70"/>
      <c r="D71" s="56"/>
      <c r="E71" s="72"/>
      <c r="F71" s="76">
        <v>0</v>
      </c>
      <c r="G71" s="64"/>
      <c r="H71" s="76">
        <v>0</v>
      </c>
      <c r="I71" s="72"/>
      <c r="J71" s="77">
        <v>0</v>
      </c>
      <c r="K71" s="72"/>
      <c r="L71" s="77">
        <v>0</v>
      </c>
      <c r="M71" s="78">
        <v>0</v>
      </c>
      <c r="N71" s="79" t="s">
        <v>206</v>
      </c>
      <c r="O71" s="79" t="s">
        <v>206</v>
      </c>
      <c r="P71" s="75"/>
      <c r="Q71" s="75"/>
      <c r="AD71" s="116"/>
      <c r="AE71" s="124" t="s">
        <v>43</v>
      </c>
      <c r="AF71" s="118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179</v>
      </c>
      <c r="AL71" s="120">
        <v>118</v>
      </c>
      <c r="AM71" s="120">
        <v>140</v>
      </c>
      <c r="AN71" s="120">
        <v>137</v>
      </c>
      <c r="AO71" s="120">
        <v>100</v>
      </c>
      <c r="AP71" s="120">
        <v>0</v>
      </c>
      <c r="AQ71" s="120">
        <v>160</v>
      </c>
      <c r="AR71" s="120">
        <v>0</v>
      </c>
      <c r="AS71" s="120">
        <v>0</v>
      </c>
      <c r="AT71" s="120">
        <v>0</v>
      </c>
      <c r="AU71" s="120">
        <v>196</v>
      </c>
      <c r="AV71" s="120">
        <v>0</v>
      </c>
      <c r="AW71" s="120">
        <v>0</v>
      </c>
      <c r="AX71" s="120">
        <v>0</v>
      </c>
      <c r="AY71" s="120">
        <v>0</v>
      </c>
      <c r="AZ71" s="119">
        <v>0</v>
      </c>
      <c r="BA71" s="118">
        <v>0</v>
      </c>
      <c r="BB71" s="118">
        <v>0</v>
      </c>
      <c r="BC71" s="118">
        <v>0</v>
      </c>
      <c r="BD71" s="118">
        <v>0</v>
      </c>
      <c r="BE71" s="118">
        <v>0</v>
      </c>
      <c r="BF71" s="118">
        <v>0</v>
      </c>
      <c r="BG71" s="118">
        <v>0</v>
      </c>
      <c r="BH71" s="118">
        <v>108</v>
      </c>
      <c r="BI71" s="118">
        <v>0</v>
      </c>
      <c r="BJ71" s="118">
        <v>0</v>
      </c>
      <c r="BK71" s="118">
        <v>0</v>
      </c>
      <c r="BL71" s="118">
        <v>0</v>
      </c>
      <c r="BM71" s="118">
        <v>0</v>
      </c>
      <c r="BN71" s="118">
        <v>0</v>
      </c>
      <c r="BO71" s="118">
        <v>0</v>
      </c>
      <c r="BP71" s="118">
        <v>123</v>
      </c>
      <c r="BQ71" s="118">
        <v>0</v>
      </c>
      <c r="BR71" s="118">
        <v>0</v>
      </c>
      <c r="BS71" s="118">
        <v>0</v>
      </c>
      <c r="BT71" s="118">
        <v>0</v>
      </c>
      <c r="BU71" s="118">
        <v>0</v>
      </c>
      <c r="BV71" s="124" t="s">
        <v>185</v>
      </c>
    </row>
    <row r="72" spans="1:74" ht="12.75">
      <c r="A72" s="68"/>
      <c r="B72" s="69"/>
      <c r="C72" s="70"/>
      <c r="D72" s="56"/>
      <c r="E72" s="72"/>
      <c r="F72" s="76">
        <v>0</v>
      </c>
      <c r="G72" s="64"/>
      <c r="H72" s="76">
        <v>0</v>
      </c>
      <c r="I72" s="72"/>
      <c r="J72" s="77">
        <v>0</v>
      </c>
      <c r="K72" s="72"/>
      <c r="L72" s="77">
        <v>0</v>
      </c>
      <c r="M72" s="78">
        <v>0</v>
      </c>
      <c r="N72" s="79" t="s">
        <v>206</v>
      </c>
      <c r="O72" s="79" t="s">
        <v>206</v>
      </c>
      <c r="AD72" s="116"/>
      <c r="AE72" s="124" t="s">
        <v>44</v>
      </c>
      <c r="AF72" s="121">
        <v>0</v>
      </c>
      <c r="AG72" s="123">
        <v>0</v>
      </c>
      <c r="AH72" s="123">
        <v>0</v>
      </c>
      <c r="AI72" s="123">
        <v>0</v>
      </c>
      <c r="AJ72" s="123">
        <v>0</v>
      </c>
      <c r="AK72" s="123">
        <v>136</v>
      </c>
      <c r="AL72" s="123">
        <v>90</v>
      </c>
      <c r="AM72" s="123">
        <v>131</v>
      </c>
      <c r="AN72" s="123">
        <v>121</v>
      </c>
      <c r="AO72" s="123">
        <v>0</v>
      </c>
      <c r="AP72" s="123">
        <v>0</v>
      </c>
      <c r="AQ72" s="123">
        <v>0</v>
      </c>
      <c r="AR72" s="123">
        <v>0</v>
      </c>
      <c r="AS72" s="123">
        <v>0</v>
      </c>
      <c r="AT72" s="123">
        <v>0</v>
      </c>
      <c r="AU72" s="123">
        <v>154</v>
      </c>
      <c r="AV72" s="123">
        <v>0</v>
      </c>
      <c r="AW72" s="123">
        <v>0</v>
      </c>
      <c r="AX72" s="123">
        <v>0</v>
      </c>
      <c r="AY72" s="123">
        <v>0</v>
      </c>
      <c r="AZ72" s="122">
        <v>0</v>
      </c>
      <c r="BA72" s="121">
        <v>0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v>0</v>
      </c>
      <c r="BH72" s="121">
        <v>108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v>0</v>
      </c>
      <c r="BP72" s="121">
        <v>114</v>
      </c>
      <c r="BQ72" s="121">
        <v>0</v>
      </c>
      <c r="BR72" s="121">
        <v>0</v>
      </c>
      <c r="BS72" s="121">
        <v>0</v>
      </c>
      <c r="BT72" s="121">
        <v>0</v>
      </c>
      <c r="BU72" s="121">
        <v>0</v>
      </c>
      <c r="BV72" s="124" t="s">
        <v>186</v>
      </c>
    </row>
    <row r="73" spans="1:74" ht="12.75">
      <c r="A73" s="68"/>
      <c r="B73" s="69"/>
      <c r="C73" s="70"/>
      <c r="D73" s="56"/>
      <c r="E73" s="72"/>
      <c r="F73" s="76">
        <v>0</v>
      </c>
      <c r="G73" s="64"/>
      <c r="H73" s="76">
        <v>0</v>
      </c>
      <c r="I73" s="72"/>
      <c r="J73" s="77">
        <v>0</v>
      </c>
      <c r="K73" s="72"/>
      <c r="L73" s="77">
        <v>0</v>
      </c>
      <c r="M73" s="78">
        <v>0</v>
      </c>
      <c r="N73" s="79" t="s">
        <v>206</v>
      </c>
      <c r="O73" s="79" t="s">
        <v>206</v>
      </c>
      <c r="AD73" s="116"/>
      <c r="AE73" s="124" t="s">
        <v>45</v>
      </c>
      <c r="AF73" s="125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106</v>
      </c>
      <c r="AL73" s="126">
        <v>0</v>
      </c>
      <c r="AM73" s="126">
        <v>112</v>
      </c>
      <c r="AN73" s="126">
        <v>114</v>
      </c>
      <c r="AO73" s="126">
        <v>0</v>
      </c>
      <c r="AP73" s="126">
        <v>0</v>
      </c>
      <c r="AQ73" s="126">
        <v>0</v>
      </c>
      <c r="AR73" s="126">
        <v>0</v>
      </c>
      <c r="AS73" s="126">
        <v>0</v>
      </c>
      <c r="AT73" s="126">
        <v>0</v>
      </c>
      <c r="AU73" s="126">
        <v>123</v>
      </c>
      <c r="AV73" s="126">
        <v>0</v>
      </c>
      <c r="AW73" s="126">
        <v>0</v>
      </c>
      <c r="AX73" s="126">
        <v>0</v>
      </c>
      <c r="AY73" s="126">
        <v>0</v>
      </c>
      <c r="AZ73" s="127">
        <v>0</v>
      </c>
      <c r="BA73" s="125">
        <v>0</v>
      </c>
      <c r="BB73" s="125">
        <v>0</v>
      </c>
      <c r="BC73" s="125">
        <v>0</v>
      </c>
      <c r="BD73" s="125">
        <v>0</v>
      </c>
      <c r="BE73" s="125">
        <v>0</v>
      </c>
      <c r="BF73" s="125">
        <v>0</v>
      </c>
      <c r="BG73" s="125">
        <v>0</v>
      </c>
      <c r="BH73" s="125">
        <v>108</v>
      </c>
      <c r="BI73" s="125">
        <v>0</v>
      </c>
      <c r="BJ73" s="125">
        <v>0</v>
      </c>
      <c r="BK73" s="125">
        <v>0</v>
      </c>
      <c r="BL73" s="125">
        <v>0</v>
      </c>
      <c r="BM73" s="125">
        <v>0</v>
      </c>
      <c r="BN73" s="125">
        <v>0</v>
      </c>
      <c r="BO73" s="125">
        <v>0</v>
      </c>
      <c r="BP73" s="125">
        <v>114</v>
      </c>
      <c r="BQ73" s="125">
        <v>0</v>
      </c>
      <c r="BR73" s="125">
        <v>0</v>
      </c>
      <c r="BS73" s="125">
        <v>0</v>
      </c>
      <c r="BT73" s="125">
        <v>0</v>
      </c>
      <c r="BU73" s="125">
        <v>0</v>
      </c>
      <c r="BV73" s="124" t="s">
        <v>187</v>
      </c>
    </row>
    <row r="74" spans="1:75" ht="12.75">
      <c r="A74" s="68"/>
      <c r="B74" s="69"/>
      <c r="C74" s="70"/>
      <c r="D74" s="56"/>
      <c r="E74" s="72"/>
      <c r="F74" s="76">
        <v>0</v>
      </c>
      <c r="G74" s="64"/>
      <c r="H74" s="76">
        <v>0</v>
      </c>
      <c r="I74" s="72"/>
      <c r="J74" s="77">
        <v>0</v>
      </c>
      <c r="K74" s="72"/>
      <c r="L74" s="77">
        <v>0</v>
      </c>
      <c r="M74" s="78">
        <v>0</v>
      </c>
      <c r="N74" s="79" t="s">
        <v>206</v>
      </c>
      <c r="O74" s="79" t="s">
        <v>206</v>
      </c>
      <c r="AD74" s="116"/>
      <c r="AE74" s="128" t="s">
        <v>39</v>
      </c>
      <c r="AF74" s="121">
        <v>0</v>
      </c>
      <c r="AG74" s="123">
        <v>0</v>
      </c>
      <c r="AH74" s="123">
        <v>0</v>
      </c>
      <c r="AI74" s="123">
        <v>0</v>
      </c>
      <c r="AJ74" s="123">
        <v>0</v>
      </c>
      <c r="AK74" s="123">
        <v>421</v>
      </c>
      <c r="AL74" s="123">
        <v>208</v>
      </c>
      <c r="AM74" s="123">
        <v>383</v>
      </c>
      <c r="AN74" s="123">
        <v>372</v>
      </c>
      <c r="AO74" s="123">
        <v>100</v>
      </c>
      <c r="AP74" s="123">
        <v>0</v>
      </c>
      <c r="AQ74" s="123">
        <v>160</v>
      </c>
      <c r="AR74" s="123">
        <v>0</v>
      </c>
      <c r="AS74" s="123">
        <v>0</v>
      </c>
      <c r="AT74" s="123">
        <v>0</v>
      </c>
      <c r="AU74" s="123">
        <v>473</v>
      </c>
      <c r="AV74" s="123">
        <v>0</v>
      </c>
      <c r="AW74" s="123">
        <v>0</v>
      </c>
      <c r="AX74" s="123">
        <v>0</v>
      </c>
      <c r="AY74" s="123">
        <v>0</v>
      </c>
      <c r="AZ74" s="122">
        <v>0</v>
      </c>
      <c r="BA74" s="121">
        <v>0</v>
      </c>
      <c r="BB74" s="123">
        <v>0</v>
      </c>
      <c r="BC74" s="123">
        <v>0</v>
      </c>
      <c r="BD74" s="123">
        <v>0</v>
      </c>
      <c r="BE74" s="123">
        <v>0</v>
      </c>
      <c r="BF74" s="123">
        <v>0</v>
      </c>
      <c r="BG74" s="123">
        <v>0</v>
      </c>
      <c r="BH74" s="123">
        <v>324</v>
      </c>
      <c r="BI74" s="123">
        <v>0</v>
      </c>
      <c r="BJ74" s="123">
        <v>0</v>
      </c>
      <c r="BK74" s="123">
        <v>0</v>
      </c>
      <c r="BL74" s="123">
        <v>0</v>
      </c>
      <c r="BM74" s="123">
        <v>0</v>
      </c>
      <c r="BN74" s="123">
        <v>0</v>
      </c>
      <c r="BO74" s="123">
        <v>0</v>
      </c>
      <c r="BP74" s="123">
        <v>351</v>
      </c>
      <c r="BQ74" s="123">
        <v>0</v>
      </c>
      <c r="BR74" s="123">
        <v>0</v>
      </c>
      <c r="BS74" s="123">
        <v>0</v>
      </c>
      <c r="BT74" s="123">
        <v>0</v>
      </c>
      <c r="BU74" s="122">
        <v>0</v>
      </c>
      <c r="BV74" s="116"/>
      <c r="BW74" s="128" t="s">
        <v>39</v>
      </c>
    </row>
    <row r="75" spans="1:75" ht="12.75">
      <c r="A75" s="68"/>
      <c r="B75" s="69"/>
      <c r="C75" s="70"/>
      <c r="D75" s="56"/>
      <c r="E75" s="72"/>
      <c r="F75" s="76">
        <v>0</v>
      </c>
      <c r="G75" s="64"/>
      <c r="H75" s="76">
        <v>0</v>
      </c>
      <c r="I75" s="72"/>
      <c r="J75" s="77">
        <v>0</v>
      </c>
      <c r="K75" s="72"/>
      <c r="L75" s="77">
        <v>0</v>
      </c>
      <c r="M75" s="78">
        <v>0</v>
      </c>
      <c r="N75" s="79" t="s">
        <v>206</v>
      </c>
      <c r="O75" s="79" t="s">
        <v>206</v>
      </c>
      <c r="AD75" s="116"/>
      <c r="AE75" s="128" t="s">
        <v>40</v>
      </c>
      <c r="AF75" s="121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3</v>
      </c>
      <c r="AL75" s="123">
        <v>2</v>
      </c>
      <c r="AM75" s="123">
        <v>10</v>
      </c>
      <c r="AN75" s="123">
        <v>3</v>
      </c>
      <c r="AO75" s="123">
        <v>1</v>
      </c>
      <c r="AP75" s="123">
        <v>0</v>
      </c>
      <c r="AQ75" s="123">
        <v>1</v>
      </c>
      <c r="AR75" s="123">
        <v>0</v>
      </c>
      <c r="AS75" s="123">
        <v>0</v>
      </c>
      <c r="AT75" s="123">
        <v>0</v>
      </c>
      <c r="AU75" s="123">
        <v>9</v>
      </c>
      <c r="AV75" s="123">
        <v>0</v>
      </c>
      <c r="AW75" s="123">
        <v>0</v>
      </c>
      <c r="AX75" s="123">
        <v>0</v>
      </c>
      <c r="AY75" s="123">
        <v>0</v>
      </c>
      <c r="AZ75" s="122">
        <v>0</v>
      </c>
      <c r="BA75" s="121">
        <v>0</v>
      </c>
      <c r="BB75" s="123">
        <v>0</v>
      </c>
      <c r="BC75" s="123">
        <v>0</v>
      </c>
      <c r="BD75" s="123">
        <v>0</v>
      </c>
      <c r="BE75" s="123">
        <v>0</v>
      </c>
      <c r="BF75" s="123">
        <v>7</v>
      </c>
      <c r="BG75" s="123">
        <v>4</v>
      </c>
      <c r="BH75" s="123">
        <v>14</v>
      </c>
      <c r="BI75" s="123">
        <v>10</v>
      </c>
      <c r="BJ75" s="123">
        <v>4</v>
      </c>
      <c r="BK75" s="123">
        <v>0</v>
      </c>
      <c r="BL75" s="123">
        <v>4</v>
      </c>
      <c r="BM75" s="123">
        <v>0</v>
      </c>
      <c r="BN75" s="123">
        <v>0</v>
      </c>
      <c r="BO75" s="123">
        <v>0</v>
      </c>
      <c r="BP75" s="123">
        <v>16</v>
      </c>
      <c r="BQ75" s="123">
        <v>0</v>
      </c>
      <c r="BR75" s="123">
        <v>0</v>
      </c>
      <c r="BS75" s="123">
        <v>0</v>
      </c>
      <c r="BT75" s="123">
        <v>0</v>
      </c>
      <c r="BU75" s="122">
        <v>0</v>
      </c>
      <c r="BV75" s="116"/>
      <c r="BW75" s="128" t="s">
        <v>40</v>
      </c>
    </row>
    <row r="76" spans="1:75" ht="12.75">
      <c r="A76" s="68"/>
      <c r="B76" s="69"/>
      <c r="C76" s="70"/>
      <c r="D76" s="56"/>
      <c r="E76" s="72"/>
      <c r="F76" s="76">
        <v>0</v>
      </c>
      <c r="G76" s="64"/>
      <c r="H76" s="76">
        <v>0</v>
      </c>
      <c r="I76" s="72"/>
      <c r="J76" s="77">
        <v>0</v>
      </c>
      <c r="K76" s="72"/>
      <c r="L76" s="77">
        <v>0</v>
      </c>
      <c r="M76" s="78">
        <v>0</v>
      </c>
      <c r="N76" s="79" t="s">
        <v>206</v>
      </c>
      <c r="O76" s="79" t="s">
        <v>206</v>
      </c>
      <c r="AD76" s="116"/>
      <c r="AE76" s="128" t="s">
        <v>41</v>
      </c>
      <c r="AF76" s="129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421</v>
      </c>
      <c r="AL76" s="130">
        <v>0</v>
      </c>
      <c r="AM76" s="130">
        <v>383</v>
      </c>
      <c r="AN76" s="130">
        <v>372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473</v>
      </c>
      <c r="AV76" s="130">
        <v>0</v>
      </c>
      <c r="AW76" s="130">
        <v>0</v>
      </c>
      <c r="AX76" s="130">
        <v>0</v>
      </c>
      <c r="AY76" s="130">
        <v>0</v>
      </c>
      <c r="AZ76" s="134">
        <v>0</v>
      </c>
      <c r="BA76" s="129">
        <v>0</v>
      </c>
      <c r="BB76" s="130">
        <v>0</v>
      </c>
      <c r="BC76" s="130">
        <v>0</v>
      </c>
      <c r="BD76" s="130">
        <v>0</v>
      </c>
      <c r="BE76" s="130">
        <v>0</v>
      </c>
      <c r="BF76" s="130">
        <v>0</v>
      </c>
      <c r="BG76" s="130">
        <v>0</v>
      </c>
      <c r="BH76" s="130">
        <v>324</v>
      </c>
      <c r="BI76" s="130">
        <v>0</v>
      </c>
      <c r="BJ76" s="130">
        <v>0</v>
      </c>
      <c r="BK76" s="130">
        <v>0</v>
      </c>
      <c r="BL76" s="130">
        <v>0</v>
      </c>
      <c r="BM76" s="130">
        <v>0</v>
      </c>
      <c r="BN76" s="130">
        <v>0</v>
      </c>
      <c r="BO76" s="130">
        <v>0</v>
      </c>
      <c r="BP76" s="130">
        <v>351</v>
      </c>
      <c r="BQ76" s="130">
        <v>0</v>
      </c>
      <c r="BR76" s="130">
        <v>0</v>
      </c>
      <c r="BS76" s="130">
        <v>0</v>
      </c>
      <c r="BT76" s="130">
        <v>0</v>
      </c>
      <c r="BU76" s="134">
        <v>0</v>
      </c>
      <c r="BV76" s="116"/>
      <c r="BW76" s="128" t="s">
        <v>41</v>
      </c>
    </row>
    <row r="77" spans="1:75" ht="12.75">
      <c r="A77" s="68"/>
      <c r="B77" s="69"/>
      <c r="C77" s="70"/>
      <c r="D77" s="56"/>
      <c r="E77" s="72"/>
      <c r="F77" s="76">
        <v>0</v>
      </c>
      <c r="G77" s="64"/>
      <c r="H77" s="76">
        <v>0</v>
      </c>
      <c r="I77" s="72"/>
      <c r="J77" s="77">
        <v>0</v>
      </c>
      <c r="K77" s="72"/>
      <c r="L77" s="77">
        <v>0</v>
      </c>
      <c r="M77" s="78">
        <v>0</v>
      </c>
      <c r="N77" s="79" t="s">
        <v>206</v>
      </c>
      <c r="O77" s="79" t="s">
        <v>206</v>
      </c>
      <c r="AD77" s="116"/>
      <c r="AE77" s="131" t="s">
        <v>42</v>
      </c>
      <c r="AF77" s="132">
        <v>0</v>
      </c>
      <c r="AG77" s="132">
        <v>0</v>
      </c>
      <c r="AH77" s="133">
        <v>0</v>
      </c>
      <c r="AI77" s="133">
        <v>0</v>
      </c>
      <c r="AJ77" s="133">
        <v>0</v>
      </c>
      <c r="AK77" s="133">
        <v>2</v>
      </c>
      <c r="AL77" s="133">
        <v>0</v>
      </c>
      <c r="AM77" s="133">
        <v>3</v>
      </c>
      <c r="AN77" s="133">
        <v>4</v>
      </c>
      <c r="AO77" s="133">
        <v>0</v>
      </c>
      <c r="AP77" s="133">
        <v>0</v>
      </c>
      <c r="AQ77" s="133">
        <v>0</v>
      </c>
      <c r="AR77" s="133">
        <v>0</v>
      </c>
      <c r="AS77" s="133">
        <v>0</v>
      </c>
      <c r="AT77" s="133">
        <v>0</v>
      </c>
      <c r="AU77" s="133">
        <v>1</v>
      </c>
      <c r="AV77" s="133">
        <v>0</v>
      </c>
      <c r="AW77" s="133">
        <v>0</v>
      </c>
      <c r="AX77" s="133">
        <v>0</v>
      </c>
      <c r="AY77" s="133">
        <v>0</v>
      </c>
      <c r="AZ77" s="135">
        <v>0</v>
      </c>
      <c r="BA77" s="132">
        <v>0</v>
      </c>
      <c r="BB77" s="133">
        <v>0</v>
      </c>
      <c r="BC77" s="133">
        <v>0</v>
      </c>
      <c r="BD77" s="133">
        <v>0</v>
      </c>
      <c r="BE77" s="133">
        <v>0</v>
      </c>
      <c r="BF77" s="133">
        <v>0</v>
      </c>
      <c r="BG77" s="133">
        <v>0</v>
      </c>
      <c r="BH77" s="133">
        <v>2</v>
      </c>
      <c r="BI77" s="133">
        <v>0</v>
      </c>
      <c r="BJ77" s="133">
        <v>0</v>
      </c>
      <c r="BK77" s="133">
        <v>0</v>
      </c>
      <c r="BL77" s="133">
        <v>0</v>
      </c>
      <c r="BM77" s="133">
        <v>0</v>
      </c>
      <c r="BN77" s="133">
        <v>0</v>
      </c>
      <c r="BO77" s="133">
        <v>0</v>
      </c>
      <c r="BP77" s="133">
        <v>1</v>
      </c>
      <c r="BQ77" s="133">
        <v>0</v>
      </c>
      <c r="BR77" s="133">
        <v>0</v>
      </c>
      <c r="BS77" s="133">
        <v>0</v>
      </c>
      <c r="BT77" s="133">
        <v>0</v>
      </c>
      <c r="BU77" s="135">
        <v>0</v>
      </c>
      <c r="BV77" s="116"/>
      <c r="BW77" s="131" t="s">
        <v>42</v>
      </c>
    </row>
    <row r="78" spans="1:15" ht="12.75">
      <c r="A78" s="68"/>
      <c r="B78" s="69"/>
      <c r="C78" s="70"/>
      <c r="D78" s="56"/>
      <c r="E78" s="72"/>
      <c r="F78" s="76">
        <v>0</v>
      </c>
      <c r="G78" s="64"/>
      <c r="H78" s="76">
        <v>0</v>
      </c>
      <c r="I78" s="72"/>
      <c r="J78" s="77">
        <v>0</v>
      </c>
      <c r="K78" s="72"/>
      <c r="L78" s="77">
        <v>0</v>
      </c>
      <c r="M78" s="78">
        <v>0</v>
      </c>
      <c r="N78" s="79" t="s">
        <v>206</v>
      </c>
      <c r="O78" s="79" t="s">
        <v>206</v>
      </c>
    </row>
    <row r="79" spans="1:30" ht="12.75">
      <c r="A79" s="68"/>
      <c r="B79" s="69"/>
      <c r="C79" s="70"/>
      <c r="D79" s="56"/>
      <c r="E79" s="72"/>
      <c r="F79" s="76">
        <v>0</v>
      </c>
      <c r="G79" s="64"/>
      <c r="H79" s="76">
        <v>0</v>
      </c>
      <c r="I79" s="72"/>
      <c r="J79" s="77">
        <v>0</v>
      </c>
      <c r="K79" s="72"/>
      <c r="L79" s="77">
        <v>0</v>
      </c>
      <c r="M79" s="78">
        <v>0</v>
      </c>
      <c r="N79" s="79" t="s">
        <v>206</v>
      </c>
      <c r="O79" s="79" t="s">
        <v>206</v>
      </c>
      <c r="AD79" s="116"/>
    </row>
    <row r="80" spans="1:30" ht="12.75">
      <c r="A80" s="68"/>
      <c r="B80" s="69"/>
      <c r="C80" s="70"/>
      <c r="D80" s="56"/>
      <c r="E80" s="72"/>
      <c r="F80" s="76">
        <v>0</v>
      </c>
      <c r="G80" s="64"/>
      <c r="H80" s="76">
        <v>0</v>
      </c>
      <c r="I80" s="72"/>
      <c r="J80" s="77">
        <v>0</v>
      </c>
      <c r="K80" s="72"/>
      <c r="L80" s="77">
        <v>0</v>
      </c>
      <c r="M80" s="78">
        <v>0</v>
      </c>
      <c r="N80" s="79" t="s">
        <v>206</v>
      </c>
      <c r="O80" s="79" t="s">
        <v>206</v>
      </c>
      <c r="AD80" s="116"/>
    </row>
    <row r="81" spans="1:30" ht="12.75">
      <c r="A81" s="68"/>
      <c r="B81" s="69"/>
      <c r="C81" s="70"/>
      <c r="D81" s="56"/>
      <c r="E81" s="72"/>
      <c r="F81" s="76">
        <v>0</v>
      </c>
      <c r="G81" s="64"/>
      <c r="H81" s="76">
        <v>0</v>
      </c>
      <c r="I81" s="72"/>
      <c r="J81" s="77">
        <v>0</v>
      </c>
      <c r="K81" s="72"/>
      <c r="L81" s="77">
        <v>0</v>
      </c>
      <c r="M81" s="78">
        <v>0</v>
      </c>
      <c r="N81" s="79" t="s">
        <v>206</v>
      </c>
      <c r="O81" s="79" t="s">
        <v>206</v>
      </c>
      <c r="AD81" s="116"/>
    </row>
    <row r="82" spans="1:15" ht="12.75">
      <c r="A82" s="68"/>
      <c r="B82" s="69"/>
      <c r="C82" s="70"/>
      <c r="D82" s="56"/>
      <c r="E82" s="72"/>
      <c r="F82" s="76">
        <v>0</v>
      </c>
      <c r="G82" s="64"/>
      <c r="H82" s="76">
        <v>0</v>
      </c>
      <c r="I82" s="72"/>
      <c r="J82" s="77">
        <v>0</v>
      </c>
      <c r="K82" s="72"/>
      <c r="L82" s="77">
        <v>0</v>
      </c>
      <c r="M82" s="78">
        <v>0</v>
      </c>
      <c r="N82" s="79" t="s">
        <v>206</v>
      </c>
      <c r="O82" s="79" t="s">
        <v>206</v>
      </c>
    </row>
    <row r="83" spans="1:15" ht="12.75">
      <c r="A83" s="68"/>
      <c r="B83" s="69"/>
      <c r="C83" s="70"/>
      <c r="D83" s="56"/>
      <c r="E83" s="72"/>
      <c r="F83" s="76">
        <v>0</v>
      </c>
      <c r="G83" s="64"/>
      <c r="H83" s="76">
        <v>0</v>
      </c>
      <c r="I83" s="72"/>
      <c r="J83" s="77">
        <v>0</v>
      </c>
      <c r="K83" s="72"/>
      <c r="L83" s="77">
        <v>0</v>
      </c>
      <c r="M83" s="78">
        <v>0</v>
      </c>
      <c r="N83" s="79" t="s">
        <v>206</v>
      </c>
      <c r="O83" s="79" t="s">
        <v>206</v>
      </c>
    </row>
    <row r="84" spans="1:15" ht="12.75">
      <c r="A84" s="68"/>
      <c r="B84" s="105"/>
      <c r="C84" s="106"/>
      <c r="D84" s="107"/>
      <c r="E84" s="108"/>
      <c r="F84" s="109">
        <v>0</v>
      </c>
      <c r="G84" s="110"/>
      <c r="H84" s="109">
        <v>0</v>
      </c>
      <c r="I84" s="108"/>
      <c r="J84" s="111">
        <v>0</v>
      </c>
      <c r="K84" s="108"/>
      <c r="L84" s="111">
        <v>0</v>
      </c>
      <c r="M84" s="112">
        <v>0</v>
      </c>
      <c r="N84" s="113" t="s">
        <v>206</v>
      </c>
      <c r="O84" s="113" t="s">
        <v>206</v>
      </c>
    </row>
    <row r="85" spans="1:15" ht="12.75">
      <c r="A85" s="68"/>
      <c r="B85" s="74"/>
      <c r="C85" s="75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ht="12.75">
      <c r="A86" s="68"/>
    </row>
    <row r="87" ht="12.75">
      <c r="A87" s="104"/>
    </row>
    <row r="88" ht="12.75">
      <c r="A88" s="74"/>
    </row>
  </sheetData>
  <sheetProtection/>
  <mergeCells count="44">
    <mergeCell ref="A1:Q1"/>
    <mergeCell ref="F2:J2"/>
    <mergeCell ref="AH1:AH6"/>
    <mergeCell ref="AI1:AI6"/>
    <mergeCell ref="AJ1:AJ6"/>
    <mergeCell ref="AK1:AK6"/>
    <mergeCell ref="AF1:AF6"/>
    <mergeCell ref="AG1:AG6"/>
    <mergeCell ref="AP1:AP6"/>
    <mergeCell ref="AQ1:AQ6"/>
    <mergeCell ref="AR1:AR6"/>
    <mergeCell ref="AS1:AS6"/>
    <mergeCell ref="AL1:AL6"/>
    <mergeCell ref="AM1:AM6"/>
    <mergeCell ref="AN1:AN6"/>
    <mergeCell ref="AO1:AO6"/>
    <mergeCell ref="AX1:AX6"/>
    <mergeCell ref="AY1:AY6"/>
    <mergeCell ref="AZ1:AZ6"/>
    <mergeCell ref="AT1:AT6"/>
    <mergeCell ref="AU1:AU6"/>
    <mergeCell ref="AV1:AV6"/>
    <mergeCell ref="AW1:AW6"/>
    <mergeCell ref="BG65:BG70"/>
    <mergeCell ref="BR65:BR70"/>
    <mergeCell ref="BH65:BH70"/>
    <mergeCell ref="BI65:BI70"/>
    <mergeCell ref="BJ65:BJ70"/>
    <mergeCell ref="BK65:BK70"/>
    <mergeCell ref="BA65:BA70"/>
    <mergeCell ref="BB65:BB70"/>
    <mergeCell ref="BC65:BC70"/>
    <mergeCell ref="BD65:BD70"/>
    <mergeCell ref="BE65:BE70"/>
    <mergeCell ref="BF65:BF70"/>
    <mergeCell ref="BS65:BS70"/>
    <mergeCell ref="BT65:BT70"/>
    <mergeCell ref="BU65:BU70"/>
    <mergeCell ref="BL65:BL70"/>
    <mergeCell ref="BM65:BM70"/>
    <mergeCell ref="BN65:BN70"/>
    <mergeCell ref="BO65:BO70"/>
    <mergeCell ref="BP65:BP70"/>
    <mergeCell ref="BQ65:BQ70"/>
  </mergeCells>
  <dataValidations count="2">
    <dataValidation type="list" allowBlank="1" showInputMessage="1" showErrorMessage="1" sqref="C7:C84">
      <formula1>MF</formula1>
    </dataValidation>
    <dataValidation type="list" allowBlank="1" showInputMessage="1" showErrorMessage="1" sqref="D7:D84">
      <formula1>Clubs</formula1>
    </dataValidation>
  </dataValidations>
  <printOptions horizontalCentered="1"/>
  <pageMargins left="0.7480314960629921" right="0.7480314960629921" top="0.5118110236220472" bottom="0.65" header="0.5118110236220472" footer="0.36"/>
  <pageSetup horizontalDpi="360" verticalDpi="360" orientation="landscape" paperSize="9" r:id="rId1"/>
  <headerFooter alignWithMargins="0">
    <oddFooter>&amp;L&amp;8Point Scores in accordance with AAAE 5 Star Award Scheme 2000&amp;R&amp;8NT = No Throw, NJ = No Jump
DNF = Did Not Finish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AU49"/>
  <sheetViews>
    <sheetView showZeros="0" zoomScalePageLayoutView="0" workbookViewId="0" topLeftCell="A12">
      <selection activeCell="F12" sqref="F12"/>
    </sheetView>
  </sheetViews>
  <sheetFormatPr defaultColWidth="9.140625" defaultRowHeight="12.75"/>
  <cols>
    <col min="1" max="1" width="4.28125" style="29" customWidth="1"/>
    <col min="2" max="2" width="17.140625" style="29" customWidth="1"/>
    <col min="3" max="3" width="18.00390625" style="29" bestFit="1" customWidth="1"/>
    <col min="4" max="4" width="3.28125" style="33" customWidth="1"/>
    <col min="5" max="5" width="6.28125" style="33" customWidth="1"/>
    <col min="6" max="6" width="5.8515625" style="33" customWidth="1"/>
    <col min="7" max="7" width="3.421875" style="33" bestFit="1" customWidth="1"/>
    <col min="8" max="8" width="7.8515625" style="33" customWidth="1"/>
    <col min="9" max="9" width="5.8515625" style="33" customWidth="1"/>
    <col min="10" max="10" width="3.421875" style="33" bestFit="1" customWidth="1"/>
    <col min="11" max="11" width="6.7109375" style="33" customWidth="1"/>
    <col min="12" max="12" width="5.8515625" style="33" customWidth="1"/>
    <col min="13" max="13" width="3.421875" style="33" bestFit="1" customWidth="1"/>
    <col min="14" max="15" width="7.421875" style="33" customWidth="1"/>
    <col min="16" max="16" width="3.421875" style="33" bestFit="1" customWidth="1"/>
    <col min="17" max="17" width="7.421875" style="33" customWidth="1"/>
    <col min="18" max="18" width="5.8515625" style="33" customWidth="1"/>
    <col min="19" max="19" width="3.421875" style="33" bestFit="1" customWidth="1"/>
    <col min="20" max="20" width="6.00390625" style="33" customWidth="1"/>
    <col min="21" max="21" width="5.8515625" style="33" customWidth="1"/>
    <col min="22" max="22" width="3.421875" style="33" bestFit="1" customWidth="1"/>
    <col min="23" max="23" width="6.00390625" style="33" customWidth="1"/>
    <col min="24" max="24" width="5.8515625" style="33" customWidth="1"/>
    <col min="25" max="25" width="3.421875" style="33" bestFit="1" customWidth="1"/>
    <col min="26" max="26" width="8.421875" style="33" bestFit="1" customWidth="1"/>
    <col min="27" max="27" width="8.421875" style="33" customWidth="1"/>
    <col min="28" max="28" width="7.28125" style="33" customWidth="1"/>
    <col min="29" max="29" width="0" style="33" hidden="1" customWidth="1"/>
    <col min="30" max="38" width="9.8515625" style="29" customWidth="1"/>
    <col min="39" max="40" width="9.140625" style="29" customWidth="1"/>
    <col min="41" max="41" width="6.28125" style="29" hidden="1" customWidth="1"/>
    <col min="42" max="16384" width="9.140625" style="29" customWidth="1"/>
  </cols>
  <sheetData>
    <row r="1" spans="1:29" ht="22.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29" ht="12.75">
      <c r="A2" s="38"/>
      <c r="B2" s="30"/>
      <c r="C2" s="30"/>
      <c r="D2" s="31"/>
      <c r="E2" s="32"/>
      <c r="F2" s="32"/>
      <c r="G2" s="32"/>
      <c r="H2" s="32"/>
      <c r="I2" s="198" t="s">
        <v>71</v>
      </c>
      <c r="J2" s="198"/>
      <c r="K2" s="198"/>
      <c r="L2" s="198"/>
      <c r="M2" s="198"/>
      <c r="N2" s="198"/>
      <c r="O2" s="198"/>
      <c r="P2" s="19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2.75">
      <c r="A3" s="38"/>
      <c r="B3" s="30"/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Y3" s="32"/>
      <c r="AB3" s="84"/>
      <c r="AC3" s="31"/>
    </row>
    <row r="4" spans="1:38" ht="12.75">
      <c r="A4" s="37" t="s">
        <v>25</v>
      </c>
      <c r="B4" s="37"/>
      <c r="C4" s="38" t="s">
        <v>68</v>
      </c>
      <c r="D4" s="32"/>
      <c r="H4" s="39" t="s">
        <v>22</v>
      </c>
      <c r="I4" s="40"/>
      <c r="K4" s="41" t="s">
        <v>21</v>
      </c>
      <c r="O4" s="32"/>
      <c r="Q4" s="32"/>
      <c r="R4" s="32"/>
      <c r="T4" s="32"/>
      <c r="U4" s="32"/>
      <c r="W4" s="40"/>
      <c r="X4" s="40" t="s">
        <v>46</v>
      </c>
      <c r="Z4" s="41" t="s">
        <v>69</v>
      </c>
      <c r="AA4" s="41"/>
      <c r="AB4" s="32"/>
      <c r="AD4" s="33"/>
      <c r="AE4" s="33"/>
      <c r="AF4" s="33"/>
      <c r="AG4" s="33"/>
      <c r="AH4" s="33"/>
      <c r="AI4" s="33"/>
      <c r="AJ4" s="33"/>
      <c r="AK4" s="33"/>
      <c r="AL4" s="33"/>
    </row>
    <row r="5" spans="1:29" ht="12.75">
      <c r="A5" s="37" t="s">
        <v>26</v>
      </c>
      <c r="B5" s="37"/>
      <c r="C5" s="38" t="s">
        <v>24</v>
      </c>
      <c r="D5" s="32"/>
      <c r="H5" s="39" t="s">
        <v>23</v>
      </c>
      <c r="I5" s="40"/>
      <c r="K5" s="41"/>
      <c r="O5" s="32"/>
      <c r="Q5" s="32"/>
      <c r="R5" s="32"/>
      <c r="T5" s="32"/>
      <c r="U5" s="32"/>
      <c r="W5" s="32"/>
      <c r="X5" s="32"/>
      <c r="Z5" s="32"/>
      <c r="AA5" s="32"/>
      <c r="AB5" s="32"/>
      <c r="AC5" s="32"/>
    </row>
    <row r="6" spans="1:41" s="53" customFormat="1" ht="38.25">
      <c r="A6" s="42" t="s">
        <v>0</v>
      </c>
      <c r="B6" s="43" t="s">
        <v>1</v>
      </c>
      <c r="C6" s="43" t="s">
        <v>2</v>
      </c>
      <c r="D6" s="44" t="s">
        <v>50</v>
      </c>
      <c r="E6" s="45" t="s">
        <v>3</v>
      </c>
      <c r="F6" s="143" t="s">
        <v>6</v>
      </c>
      <c r="G6" s="144" t="s">
        <v>67</v>
      </c>
      <c r="H6" s="85" t="s">
        <v>61</v>
      </c>
      <c r="I6" s="143" t="s">
        <v>6</v>
      </c>
      <c r="J6" s="144" t="s">
        <v>67</v>
      </c>
      <c r="K6" s="45" t="s">
        <v>4</v>
      </c>
      <c r="L6" s="143" t="s">
        <v>6</v>
      </c>
      <c r="M6" s="144" t="s">
        <v>67</v>
      </c>
      <c r="N6" s="47" t="s">
        <v>18</v>
      </c>
      <c r="O6" s="145" t="s">
        <v>6</v>
      </c>
      <c r="P6" s="147" t="s">
        <v>67</v>
      </c>
      <c r="Q6" s="47" t="s">
        <v>19</v>
      </c>
      <c r="R6" s="145" t="s">
        <v>6</v>
      </c>
      <c r="S6" s="147" t="s">
        <v>67</v>
      </c>
      <c r="T6" s="49" t="s">
        <v>12</v>
      </c>
      <c r="U6" s="145" t="s">
        <v>6</v>
      </c>
      <c r="V6" s="147" t="s">
        <v>67</v>
      </c>
      <c r="W6" s="49" t="s">
        <v>5</v>
      </c>
      <c r="X6" s="145" t="s">
        <v>6</v>
      </c>
      <c r="Y6" s="147" t="s">
        <v>67</v>
      </c>
      <c r="Z6" s="50" t="s">
        <v>17</v>
      </c>
      <c r="AA6" s="44" t="s">
        <v>58</v>
      </c>
      <c r="AB6" s="51" t="s">
        <v>59</v>
      </c>
      <c r="AC6" s="86" t="s">
        <v>14</v>
      </c>
      <c r="AD6" s="52"/>
      <c r="AE6" s="52"/>
      <c r="AF6" s="52"/>
      <c r="AG6" s="52"/>
      <c r="AH6" s="52"/>
      <c r="AI6" s="52"/>
      <c r="AJ6" s="52"/>
      <c r="AK6" s="52"/>
      <c r="AL6" s="52"/>
      <c r="AO6" s="136" t="s">
        <v>53</v>
      </c>
    </row>
    <row r="7" spans="1:41" s="63" customFormat="1" ht="12.75">
      <c r="A7" s="68">
        <v>59</v>
      </c>
      <c r="B7" s="87" t="s">
        <v>92</v>
      </c>
      <c r="C7" s="56" t="s">
        <v>37</v>
      </c>
      <c r="D7" s="67" t="s">
        <v>51</v>
      </c>
      <c r="E7" s="88">
        <v>15</v>
      </c>
      <c r="F7" s="157">
        <v>53</v>
      </c>
      <c r="G7" s="158">
        <v>0</v>
      </c>
      <c r="H7" s="88"/>
      <c r="I7" s="157">
        <v>0</v>
      </c>
      <c r="J7" s="139">
        <v>0</v>
      </c>
      <c r="K7" s="59">
        <v>0.0018310185185185185</v>
      </c>
      <c r="L7" s="157">
        <v>70</v>
      </c>
      <c r="M7" s="139" t="s">
        <v>66</v>
      </c>
      <c r="N7" s="89">
        <v>3.7</v>
      </c>
      <c r="O7" s="146">
        <v>61</v>
      </c>
      <c r="P7" s="148">
        <v>0</v>
      </c>
      <c r="Q7" s="89"/>
      <c r="R7" s="146">
        <v>0</v>
      </c>
      <c r="S7" s="148">
        <v>0</v>
      </c>
      <c r="T7" s="89"/>
      <c r="U7" s="146">
        <v>0</v>
      </c>
      <c r="V7" s="148">
        <v>0</v>
      </c>
      <c r="W7" s="89">
        <v>14.81</v>
      </c>
      <c r="X7" s="146">
        <v>44</v>
      </c>
      <c r="Y7" s="148">
        <v>0</v>
      </c>
      <c r="Z7" s="78">
        <v>175</v>
      </c>
      <c r="AA7" s="79">
        <v>7</v>
      </c>
      <c r="AB7" s="82">
        <v>7</v>
      </c>
      <c r="AC7" s="65" t="s">
        <v>8</v>
      </c>
      <c r="AD7" s="62"/>
      <c r="AE7" s="62"/>
      <c r="AF7" s="62"/>
      <c r="AG7" s="62"/>
      <c r="AH7" s="62"/>
      <c r="AI7" s="62"/>
      <c r="AJ7" s="62"/>
      <c r="AK7" s="62"/>
      <c r="AL7" s="62"/>
      <c r="AO7" s="137">
        <v>175</v>
      </c>
    </row>
    <row r="8" spans="1:41" s="63" customFormat="1" ht="12.75">
      <c r="A8" s="90">
        <v>60</v>
      </c>
      <c r="B8" s="171" t="s">
        <v>93</v>
      </c>
      <c r="C8" s="173" t="s">
        <v>37</v>
      </c>
      <c r="D8" s="67" t="s">
        <v>51</v>
      </c>
      <c r="E8" s="88">
        <v>12.6</v>
      </c>
      <c r="F8" s="157">
        <v>87</v>
      </c>
      <c r="G8" s="139" t="s">
        <v>63</v>
      </c>
      <c r="H8" s="88"/>
      <c r="I8" s="157">
        <v>0</v>
      </c>
      <c r="J8" s="139">
        <v>0</v>
      </c>
      <c r="K8" s="64">
        <v>0.001746527777777778</v>
      </c>
      <c r="L8" s="157">
        <v>74</v>
      </c>
      <c r="M8" s="139" t="s">
        <v>65</v>
      </c>
      <c r="N8" s="89">
        <v>4.2</v>
      </c>
      <c r="O8" s="146">
        <v>73</v>
      </c>
      <c r="P8" s="148" t="s">
        <v>65</v>
      </c>
      <c r="Q8" s="89"/>
      <c r="R8" s="146">
        <v>0</v>
      </c>
      <c r="S8" s="148">
        <v>0</v>
      </c>
      <c r="T8" s="89">
        <v>8.31</v>
      </c>
      <c r="U8" s="146">
        <v>72</v>
      </c>
      <c r="V8" s="148" t="s">
        <v>64</v>
      </c>
      <c r="W8" s="89"/>
      <c r="X8" s="146">
        <v>0</v>
      </c>
      <c r="Y8" s="148">
        <v>0</v>
      </c>
      <c r="Z8" s="78">
        <v>232</v>
      </c>
      <c r="AA8" s="79">
        <v>1</v>
      </c>
      <c r="AB8" s="82">
        <v>1</v>
      </c>
      <c r="AC8" s="65" t="s">
        <v>9</v>
      </c>
      <c r="AO8" s="137">
        <v>232</v>
      </c>
    </row>
    <row r="9" spans="1:41" s="63" customFormat="1" ht="12.75">
      <c r="A9" s="90">
        <v>61</v>
      </c>
      <c r="B9" s="87" t="s">
        <v>94</v>
      </c>
      <c r="C9" s="56" t="s">
        <v>37</v>
      </c>
      <c r="D9" s="67" t="s">
        <v>51</v>
      </c>
      <c r="E9" s="88">
        <v>15.3</v>
      </c>
      <c r="F9" s="157">
        <v>48</v>
      </c>
      <c r="G9" s="139">
        <v>0</v>
      </c>
      <c r="H9" s="88"/>
      <c r="I9" s="157">
        <v>0</v>
      </c>
      <c r="J9" s="139">
        <v>0</v>
      </c>
      <c r="K9" s="64">
        <v>0.0020752314814814813</v>
      </c>
      <c r="L9" s="157">
        <v>60</v>
      </c>
      <c r="M9" s="139">
        <v>0</v>
      </c>
      <c r="N9" s="89">
        <v>3.55</v>
      </c>
      <c r="O9" s="146">
        <v>56</v>
      </c>
      <c r="P9" s="148">
        <v>0</v>
      </c>
      <c r="Q9" s="89"/>
      <c r="R9" s="146">
        <v>0</v>
      </c>
      <c r="S9" s="148">
        <v>0</v>
      </c>
      <c r="T9" s="89"/>
      <c r="U9" s="146">
        <v>0</v>
      </c>
      <c r="V9" s="148">
        <v>0</v>
      </c>
      <c r="W9" s="89">
        <v>29.67</v>
      </c>
      <c r="X9" s="146">
        <v>77</v>
      </c>
      <c r="Y9" s="148" t="s">
        <v>64</v>
      </c>
      <c r="Z9" s="78">
        <v>193</v>
      </c>
      <c r="AA9" s="79">
        <v>5</v>
      </c>
      <c r="AB9" s="82">
        <v>5</v>
      </c>
      <c r="AC9" s="65" t="s">
        <v>8</v>
      </c>
      <c r="AO9" s="137">
        <v>193</v>
      </c>
    </row>
    <row r="10" spans="1:41" s="63" customFormat="1" ht="12.75">
      <c r="A10" s="68">
        <v>62</v>
      </c>
      <c r="B10" s="87" t="s">
        <v>95</v>
      </c>
      <c r="C10" s="56" t="s">
        <v>37</v>
      </c>
      <c r="D10" s="67" t="s">
        <v>51</v>
      </c>
      <c r="E10" s="88">
        <v>17.8</v>
      </c>
      <c r="F10" s="157">
        <v>23</v>
      </c>
      <c r="G10" s="139">
        <v>0</v>
      </c>
      <c r="H10" s="88"/>
      <c r="I10" s="157">
        <v>0</v>
      </c>
      <c r="J10" s="139">
        <v>0</v>
      </c>
      <c r="K10" s="64"/>
      <c r="L10" s="157">
        <v>0</v>
      </c>
      <c r="M10" s="139">
        <v>0</v>
      </c>
      <c r="N10" s="89">
        <v>2.72</v>
      </c>
      <c r="O10" s="146">
        <v>28</v>
      </c>
      <c r="P10" s="148">
        <v>0</v>
      </c>
      <c r="Q10" s="89"/>
      <c r="R10" s="146">
        <v>0</v>
      </c>
      <c r="S10" s="148">
        <v>0</v>
      </c>
      <c r="T10" s="89"/>
      <c r="U10" s="146">
        <v>0</v>
      </c>
      <c r="V10" s="148">
        <v>0</v>
      </c>
      <c r="W10" s="89">
        <v>23.54</v>
      </c>
      <c r="X10" s="146">
        <v>71</v>
      </c>
      <c r="Y10" s="148" t="s">
        <v>65</v>
      </c>
      <c r="Z10" s="78">
        <v>122</v>
      </c>
      <c r="AA10" s="79">
        <v>12</v>
      </c>
      <c r="AB10" s="82">
        <v>12</v>
      </c>
      <c r="AC10" s="65" t="s">
        <v>10</v>
      </c>
      <c r="AM10" s="91"/>
      <c r="AO10" s="137">
        <v>122</v>
      </c>
    </row>
    <row r="11" spans="1:41" s="63" customFormat="1" ht="12.75">
      <c r="A11" s="68">
        <v>63</v>
      </c>
      <c r="B11" s="87" t="s">
        <v>175</v>
      </c>
      <c r="C11" s="56" t="s">
        <v>98</v>
      </c>
      <c r="D11" s="67" t="s">
        <v>51</v>
      </c>
      <c r="E11" s="88"/>
      <c r="F11" s="157">
        <v>0</v>
      </c>
      <c r="G11" s="139">
        <v>0</v>
      </c>
      <c r="H11" s="88"/>
      <c r="I11" s="157">
        <v>0</v>
      </c>
      <c r="J11" s="139">
        <v>0</v>
      </c>
      <c r="K11" s="64"/>
      <c r="L11" s="157">
        <v>0</v>
      </c>
      <c r="M11" s="139">
        <v>0</v>
      </c>
      <c r="N11" s="89"/>
      <c r="O11" s="146">
        <v>0</v>
      </c>
      <c r="P11" s="148">
        <v>0</v>
      </c>
      <c r="Q11" s="89"/>
      <c r="R11" s="146">
        <v>0</v>
      </c>
      <c r="S11" s="148">
        <v>0</v>
      </c>
      <c r="T11" s="89"/>
      <c r="U11" s="146">
        <v>0</v>
      </c>
      <c r="V11" s="148">
        <v>0</v>
      </c>
      <c r="W11" s="89"/>
      <c r="X11" s="146">
        <v>0</v>
      </c>
      <c r="Y11" s="148">
        <v>0</v>
      </c>
      <c r="Z11" s="78">
        <v>0</v>
      </c>
      <c r="AA11" s="79" t="s">
        <v>206</v>
      </c>
      <c r="AB11" s="82" t="s">
        <v>206</v>
      </c>
      <c r="AC11" s="65" t="s">
        <v>206</v>
      </c>
      <c r="AM11" s="91"/>
      <c r="AO11" s="137">
        <v>0</v>
      </c>
    </row>
    <row r="12" spans="1:41" s="63" customFormat="1" ht="12.75">
      <c r="A12" s="68">
        <v>64</v>
      </c>
      <c r="B12" s="87" t="s">
        <v>97</v>
      </c>
      <c r="C12" s="56" t="s">
        <v>98</v>
      </c>
      <c r="D12" s="67" t="s">
        <v>51</v>
      </c>
      <c r="E12" s="88">
        <v>14.8</v>
      </c>
      <c r="F12" s="157">
        <v>57</v>
      </c>
      <c r="G12" s="139">
        <v>0</v>
      </c>
      <c r="H12" s="88"/>
      <c r="I12" s="157">
        <v>0</v>
      </c>
      <c r="J12" s="139">
        <v>0</v>
      </c>
      <c r="K12" s="64">
        <v>0.0020752314814814813</v>
      </c>
      <c r="L12" s="157">
        <v>60</v>
      </c>
      <c r="M12" s="139">
        <v>0</v>
      </c>
      <c r="N12" s="89">
        <v>3.67</v>
      </c>
      <c r="O12" s="146">
        <v>60</v>
      </c>
      <c r="P12" s="148">
        <v>0</v>
      </c>
      <c r="Q12" s="89"/>
      <c r="R12" s="146">
        <v>0</v>
      </c>
      <c r="S12" s="148">
        <v>0</v>
      </c>
      <c r="T12" s="89"/>
      <c r="U12" s="146">
        <v>0</v>
      </c>
      <c r="V12" s="148">
        <v>0</v>
      </c>
      <c r="W12" s="89">
        <v>19.36</v>
      </c>
      <c r="X12" s="146">
        <v>62</v>
      </c>
      <c r="Y12" s="148" t="s">
        <v>66</v>
      </c>
      <c r="Z12" s="78">
        <v>182</v>
      </c>
      <c r="AA12" s="79">
        <v>6</v>
      </c>
      <c r="AB12" s="82">
        <v>6</v>
      </c>
      <c r="AC12" s="65" t="s">
        <v>8</v>
      </c>
      <c r="AM12" s="91"/>
      <c r="AO12" s="137">
        <v>182</v>
      </c>
    </row>
    <row r="13" spans="1:41" s="63" customFormat="1" ht="12.75">
      <c r="A13" s="68">
        <v>65</v>
      </c>
      <c r="B13" s="87" t="s">
        <v>154</v>
      </c>
      <c r="C13" s="56" t="s">
        <v>98</v>
      </c>
      <c r="D13" s="67" t="s">
        <v>51</v>
      </c>
      <c r="E13" s="88">
        <v>16.2</v>
      </c>
      <c r="F13" s="157">
        <v>39</v>
      </c>
      <c r="G13" s="139">
        <v>0</v>
      </c>
      <c r="H13" s="88"/>
      <c r="I13" s="157">
        <v>0</v>
      </c>
      <c r="J13" s="139">
        <v>0</v>
      </c>
      <c r="K13" s="64"/>
      <c r="L13" s="157">
        <v>0</v>
      </c>
      <c r="M13" s="139">
        <v>0</v>
      </c>
      <c r="N13" s="89"/>
      <c r="O13" s="146">
        <v>0</v>
      </c>
      <c r="P13" s="148">
        <v>0</v>
      </c>
      <c r="Q13" s="89">
        <v>1.2</v>
      </c>
      <c r="R13" s="146">
        <v>56</v>
      </c>
      <c r="S13" s="148" t="s">
        <v>66</v>
      </c>
      <c r="T13" s="89">
        <v>6.06</v>
      </c>
      <c r="U13" s="146">
        <v>51</v>
      </c>
      <c r="V13" s="148" t="s">
        <v>66</v>
      </c>
      <c r="W13" s="89"/>
      <c r="X13" s="146">
        <v>0</v>
      </c>
      <c r="Y13" s="148">
        <v>0</v>
      </c>
      <c r="Z13" s="78">
        <v>146</v>
      </c>
      <c r="AA13" s="79">
        <v>10</v>
      </c>
      <c r="AB13" s="82">
        <v>10</v>
      </c>
      <c r="AC13" s="65" t="s">
        <v>10</v>
      </c>
      <c r="AM13" s="91"/>
      <c r="AO13" s="137">
        <v>146</v>
      </c>
    </row>
    <row r="14" spans="1:41" s="63" customFormat="1" ht="12.75">
      <c r="A14" s="68">
        <v>66</v>
      </c>
      <c r="B14" s="87" t="s">
        <v>96</v>
      </c>
      <c r="C14" s="56" t="s">
        <v>98</v>
      </c>
      <c r="D14" s="67" t="s">
        <v>51</v>
      </c>
      <c r="E14" s="88">
        <v>15.5</v>
      </c>
      <c r="F14" s="157">
        <v>46</v>
      </c>
      <c r="G14" s="139">
        <v>0</v>
      </c>
      <c r="H14" s="88"/>
      <c r="I14" s="157">
        <v>0</v>
      </c>
      <c r="J14" s="139">
        <v>0</v>
      </c>
      <c r="K14" s="64">
        <v>0.001965277777777778</v>
      </c>
      <c r="L14" s="157">
        <v>65</v>
      </c>
      <c r="M14" s="139">
        <v>0</v>
      </c>
      <c r="N14" s="89">
        <v>3.63</v>
      </c>
      <c r="O14" s="146">
        <v>59</v>
      </c>
      <c r="P14" s="148">
        <v>0</v>
      </c>
      <c r="Q14" s="89"/>
      <c r="R14" s="146">
        <v>0</v>
      </c>
      <c r="S14" s="148">
        <v>0</v>
      </c>
      <c r="T14" s="89">
        <v>4.4</v>
      </c>
      <c r="U14" s="146">
        <v>35</v>
      </c>
      <c r="V14" s="148">
        <v>0</v>
      </c>
      <c r="W14" s="89"/>
      <c r="X14" s="146">
        <v>0</v>
      </c>
      <c r="Y14" s="148">
        <v>0</v>
      </c>
      <c r="Z14" s="78">
        <v>159</v>
      </c>
      <c r="AA14" s="79">
        <v>9</v>
      </c>
      <c r="AB14" s="82">
        <v>9</v>
      </c>
      <c r="AC14" s="65" t="s">
        <v>8</v>
      </c>
      <c r="AM14" s="91"/>
      <c r="AO14" s="137">
        <v>159</v>
      </c>
    </row>
    <row r="15" spans="1:41" s="63" customFormat="1" ht="12.75">
      <c r="A15" s="68">
        <v>67</v>
      </c>
      <c r="B15" s="87" t="s">
        <v>176</v>
      </c>
      <c r="C15" s="56" t="s">
        <v>98</v>
      </c>
      <c r="D15" s="67" t="s">
        <v>51</v>
      </c>
      <c r="E15" s="88"/>
      <c r="F15" s="157">
        <v>0</v>
      </c>
      <c r="G15" s="139">
        <v>0</v>
      </c>
      <c r="H15" s="88">
        <v>18.2</v>
      </c>
      <c r="I15" s="157">
        <v>26</v>
      </c>
      <c r="J15" s="139">
        <v>0</v>
      </c>
      <c r="K15" s="64">
        <v>0.0021099537037037037</v>
      </c>
      <c r="L15" s="157">
        <v>58</v>
      </c>
      <c r="M15" s="139">
        <v>0</v>
      </c>
      <c r="N15" s="89"/>
      <c r="O15" s="146">
        <v>0</v>
      </c>
      <c r="P15" s="148">
        <v>0</v>
      </c>
      <c r="Q15" s="89">
        <v>1.17</v>
      </c>
      <c r="R15" s="146">
        <v>53</v>
      </c>
      <c r="S15" s="148">
        <v>0</v>
      </c>
      <c r="T15" s="89"/>
      <c r="U15" s="146">
        <v>0</v>
      </c>
      <c r="V15" s="148">
        <v>0</v>
      </c>
      <c r="W15" s="89">
        <v>11.75</v>
      </c>
      <c r="X15" s="146">
        <v>32</v>
      </c>
      <c r="Y15" s="148">
        <v>0</v>
      </c>
      <c r="Z15" s="78">
        <v>143</v>
      </c>
      <c r="AA15" s="79">
        <v>11</v>
      </c>
      <c r="AB15" s="82">
        <v>11</v>
      </c>
      <c r="AC15" s="65" t="s">
        <v>10</v>
      </c>
      <c r="AM15" s="91"/>
      <c r="AO15" s="137">
        <v>143</v>
      </c>
    </row>
    <row r="16" spans="1:41" s="63" customFormat="1" ht="12.75">
      <c r="A16" s="90">
        <v>68</v>
      </c>
      <c r="B16" s="87" t="s">
        <v>177</v>
      </c>
      <c r="C16" s="56" t="s">
        <v>98</v>
      </c>
      <c r="D16" s="67" t="s">
        <v>51</v>
      </c>
      <c r="E16" s="88"/>
      <c r="F16" s="157">
        <v>0</v>
      </c>
      <c r="G16" s="139">
        <v>0</v>
      </c>
      <c r="H16" s="88"/>
      <c r="I16" s="157">
        <v>0</v>
      </c>
      <c r="J16" s="139">
        <v>0</v>
      </c>
      <c r="K16" s="64">
        <v>0.0020486111111111113</v>
      </c>
      <c r="L16" s="157">
        <v>61</v>
      </c>
      <c r="M16" s="139">
        <v>0</v>
      </c>
      <c r="N16" s="89">
        <v>3.24</v>
      </c>
      <c r="O16" s="146">
        <v>46</v>
      </c>
      <c r="P16" s="148">
        <v>0</v>
      </c>
      <c r="Q16" s="89"/>
      <c r="R16" s="146">
        <v>0</v>
      </c>
      <c r="S16" s="148">
        <v>0</v>
      </c>
      <c r="T16" s="89"/>
      <c r="U16" s="146">
        <v>0</v>
      </c>
      <c r="V16" s="148">
        <v>0</v>
      </c>
      <c r="W16" s="89">
        <v>18.05</v>
      </c>
      <c r="X16" s="146">
        <v>57</v>
      </c>
      <c r="Y16" s="148" t="s">
        <v>66</v>
      </c>
      <c r="Z16" s="78">
        <v>164</v>
      </c>
      <c r="AA16" s="79">
        <v>8</v>
      </c>
      <c r="AB16" s="82">
        <v>8</v>
      </c>
      <c r="AC16" s="65" t="s">
        <v>8</v>
      </c>
      <c r="AM16" s="91"/>
      <c r="AO16" s="137">
        <v>164</v>
      </c>
    </row>
    <row r="17" spans="1:41" s="63" customFormat="1" ht="12.75">
      <c r="A17" s="90">
        <v>69</v>
      </c>
      <c r="B17" s="87" t="s">
        <v>155</v>
      </c>
      <c r="C17" s="56" t="s">
        <v>80</v>
      </c>
      <c r="D17" s="67" t="s">
        <v>51</v>
      </c>
      <c r="E17" s="88">
        <v>14.8</v>
      </c>
      <c r="F17" s="157">
        <v>57</v>
      </c>
      <c r="G17" s="139">
        <v>0</v>
      </c>
      <c r="H17" s="88"/>
      <c r="I17" s="157">
        <v>0</v>
      </c>
      <c r="J17" s="139">
        <v>0</v>
      </c>
      <c r="K17" s="64"/>
      <c r="L17" s="157">
        <v>0</v>
      </c>
      <c r="M17" s="139">
        <v>0</v>
      </c>
      <c r="N17" s="89">
        <v>3.63</v>
      </c>
      <c r="O17" s="146">
        <v>59</v>
      </c>
      <c r="P17" s="148">
        <v>0</v>
      </c>
      <c r="Q17" s="89"/>
      <c r="R17" s="146">
        <v>0</v>
      </c>
      <c r="S17" s="148">
        <v>0</v>
      </c>
      <c r="T17" s="89"/>
      <c r="U17" s="146">
        <v>0</v>
      </c>
      <c r="V17" s="148">
        <v>0</v>
      </c>
      <c r="W17" s="89">
        <v>30.33</v>
      </c>
      <c r="X17" s="146">
        <v>78</v>
      </c>
      <c r="Y17" s="148" t="s">
        <v>64</v>
      </c>
      <c r="Z17" s="78">
        <v>194</v>
      </c>
      <c r="AA17" s="79">
        <v>4</v>
      </c>
      <c r="AB17" s="82">
        <v>4</v>
      </c>
      <c r="AC17" s="65" t="s">
        <v>8</v>
      </c>
      <c r="AM17" s="91"/>
      <c r="AO17" s="137">
        <v>194</v>
      </c>
    </row>
    <row r="18" spans="1:41" s="63" customFormat="1" ht="12.75">
      <c r="A18" s="90">
        <v>70</v>
      </c>
      <c r="B18" s="178" t="s">
        <v>156</v>
      </c>
      <c r="C18" s="179" t="s">
        <v>80</v>
      </c>
      <c r="D18" s="67" t="s">
        <v>51</v>
      </c>
      <c r="E18" s="88">
        <v>14</v>
      </c>
      <c r="F18" s="157">
        <v>73</v>
      </c>
      <c r="G18" s="139" t="s">
        <v>66</v>
      </c>
      <c r="H18" s="88"/>
      <c r="I18" s="157">
        <v>0</v>
      </c>
      <c r="J18" s="139">
        <v>0</v>
      </c>
      <c r="K18" s="64">
        <v>0.0017858796296296297</v>
      </c>
      <c r="L18" s="157">
        <v>72</v>
      </c>
      <c r="M18" s="139" t="s">
        <v>66</v>
      </c>
      <c r="N18" s="89">
        <v>4.17</v>
      </c>
      <c r="O18" s="146">
        <v>72</v>
      </c>
      <c r="P18" s="148" t="s">
        <v>65</v>
      </c>
      <c r="Q18" s="89"/>
      <c r="R18" s="146">
        <v>0</v>
      </c>
      <c r="S18" s="148">
        <v>0</v>
      </c>
      <c r="T18" s="89"/>
      <c r="U18" s="146">
        <v>0</v>
      </c>
      <c r="V18" s="148">
        <v>0</v>
      </c>
      <c r="W18" s="89">
        <v>19.66</v>
      </c>
      <c r="X18" s="146">
        <v>63</v>
      </c>
      <c r="Y18" s="148" t="s">
        <v>66</v>
      </c>
      <c r="Z18" s="78">
        <v>208</v>
      </c>
      <c r="AA18" s="79">
        <v>3</v>
      </c>
      <c r="AB18" s="82">
        <v>3</v>
      </c>
      <c r="AC18" s="65" t="s">
        <v>9</v>
      </c>
      <c r="AM18" s="91"/>
      <c r="AO18" s="137">
        <v>208</v>
      </c>
    </row>
    <row r="19" spans="1:41" s="63" customFormat="1" ht="12.75">
      <c r="A19" s="90">
        <v>71</v>
      </c>
      <c r="B19" s="176" t="s">
        <v>184</v>
      </c>
      <c r="C19" s="177" t="s">
        <v>34</v>
      </c>
      <c r="D19" s="67" t="s">
        <v>51</v>
      </c>
      <c r="E19" s="88">
        <v>14.1</v>
      </c>
      <c r="F19" s="157">
        <v>71</v>
      </c>
      <c r="G19" s="139" t="s">
        <v>66</v>
      </c>
      <c r="H19" s="88"/>
      <c r="I19" s="157">
        <v>0</v>
      </c>
      <c r="J19" s="139">
        <v>0</v>
      </c>
      <c r="K19" s="64">
        <v>0.0017627314814814814</v>
      </c>
      <c r="L19" s="157">
        <v>73</v>
      </c>
      <c r="M19" s="139" t="s">
        <v>65</v>
      </c>
      <c r="N19" s="89">
        <v>4</v>
      </c>
      <c r="O19" s="146">
        <v>71</v>
      </c>
      <c r="P19" s="148" t="s">
        <v>66</v>
      </c>
      <c r="Q19" s="89"/>
      <c r="R19" s="146">
        <v>0</v>
      </c>
      <c r="S19" s="148">
        <v>0</v>
      </c>
      <c r="T19" s="89"/>
      <c r="U19" s="146">
        <v>0</v>
      </c>
      <c r="V19" s="148">
        <v>0</v>
      </c>
      <c r="W19" s="89">
        <v>22.02</v>
      </c>
      <c r="X19" s="146">
        <v>70</v>
      </c>
      <c r="Y19" s="148" t="s">
        <v>66</v>
      </c>
      <c r="Z19" s="78">
        <v>214</v>
      </c>
      <c r="AA19" s="79">
        <v>2</v>
      </c>
      <c r="AB19" s="82">
        <v>2</v>
      </c>
      <c r="AC19" s="65" t="s">
        <v>9</v>
      </c>
      <c r="AM19" s="91"/>
      <c r="AO19" s="137">
        <v>214</v>
      </c>
    </row>
    <row r="20" spans="1:41" s="63" customFormat="1" ht="12.75">
      <c r="A20" s="68"/>
      <c r="B20" s="87"/>
      <c r="C20" s="56"/>
      <c r="D20" s="67"/>
      <c r="E20" s="88"/>
      <c r="F20" s="157">
        <v>0</v>
      </c>
      <c r="G20" s="139">
        <v>0</v>
      </c>
      <c r="H20" s="88"/>
      <c r="I20" s="157">
        <v>0</v>
      </c>
      <c r="J20" s="139">
        <v>0</v>
      </c>
      <c r="K20" s="64"/>
      <c r="L20" s="157">
        <v>0</v>
      </c>
      <c r="M20" s="139">
        <v>0</v>
      </c>
      <c r="N20" s="89"/>
      <c r="O20" s="146">
        <v>0</v>
      </c>
      <c r="P20" s="148">
        <v>0</v>
      </c>
      <c r="Q20" s="89"/>
      <c r="R20" s="146">
        <v>0</v>
      </c>
      <c r="S20" s="148">
        <v>0</v>
      </c>
      <c r="T20" s="89"/>
      <c r="U20" s="146">
        <v>0</v>
      </c>
      <c r="V20" s="148">
        <v>0</v>
      </c>
      <c r="W20" s="89"/>
      <c r="X20" s="146">
        <v>0</v>
      </c>
      <c r="Y20" s="148">
        <v>0</v>
      </c>
      <c r="Z20" s="78">
        <v>0</v>
      </c>
      <c r="AA20" s="79" t="s">
        <v>206</v>
      </c>
      <c r="AB20" s="82" t="s">
        <v>206</v>
      </c>
      <c r="AC20" s="65" t="s">
        <v>206</v>
      </c>
      <c r="AM20" s="91"/>
      <c r="AO20" s="137">
        <v>0</v>
      </c>
    </row>
    <row r="21" spans="1:41" s="63" customFormat="1" ht="12.75">
      <c r="A21" s="68"/>
      <c r="B21" s="87"/>
      <c r="C21" s="56"/>
      <c r="D21" s="67"/>
      <c r="E21" s="88"/>
      <c r="F21" s="157">
        <v>0</v>
      </c>
      <c r="G21" s="139">
        <v>0</v>
      </c>
      <c r="H21" s="88"/>
      <c r="I21" s="157">
        <v>0</v>
      </c>
      <c r="J21" s="139">
        <v>0</v>
      </c>
      <c r="K21" s="64"/>
      <c r="L21" s="157">
        <v>0</v>
      </c>
      <c r="M21" s="139">
        <v>0</v>
      </c>
      <c r="N21" s="89"/>
      <c r="O21" s="146">
        <v>0</v>
      </c>
      <c r="P21" s="148">
        <v>0</v>
      </c>
      <c r="Q21" s="89"/>
      <c r="R21" s="146">
        <v>0</v>
      </c>
      <c r="S21" s="148">
        <v>0</v>
      </c>
      <c r="T21" s="89"/>
      <c r="U21" s="146">
        <v>0</v>
      </c>
      <c r="V21" s="148">
        <v>0</v>
      </c>
      <c r="W21" s="89"/>
      <c r="X21" s="146">
        <v>0</v>
      </c>
      <c r="Y21" s="148">
        <v>0</v>
      </c>
      <c r="Z21" s="78">
        <v>0</v>
      </c>
      <c r="AA21" s="79" t="s">
        <v>206</v>
      </c>
      <c r="AB21" s="82" t="s">
        <v>206</v>
      </c>
      <c r="AC21" s="65" t="s">
        <v>206</v>
      </c>
      <c r="AM21" s="91"/>
      <c r="AO21" s="137">
        <v>0</v>
      </c>
    </row>
    <row r="22" spans="1:41" s="63" customFormat="1" ht="12.75">
      <c r="A22" s="68"/>
      <c r="B22" s="87"/>
      <c r="C22" s="56"/>
      <c r="D22" s="67"/>
      <c r="E22" s="88"/>
      <c r="F22" s="157">
        <v>0</v>
      </c>
      <c r="G22" s="139">
        <v>0</v>
      </c>
      <c r="H22" s="88"/>
      <c r="I22" s="157">
        <v>0</v>
      </c>
      <c r="J22" s="139">
        <v>0</v>
      </c>
      <c r="K22" s="64"/>
      <c r="L22" s="157">
        <v>0</v>
      </c>
      <c r="M22" s="139">
        <v>0</v>
      </c>
      <c r="N22" s="89"/>
      <c r="O22" s="146">
        <v>0</v>
      </c>
      <c r="P22" s="148">
        <v>0</v>
      </c>
      <c r="Q22" s="89"/>
      <c r="R22" s="146">
        <v>0</v>
      </c>
      <c r="S22" s="148">
        <v>0</v>
      </c>
      <c r="T22" s="89"/>
      <c r="U22" s="146">
        <v>0</v>
      </c>
      <c r="V22" s="148">
        <v>0</v>
      </c>
      <c r="W22" s="89"/>
      <c r="X22" s="146">
        <v>0</v>
      </c>
      <c r="Y22" s="148">
        <v>0</v>
      </c>
      <c r="Z22" s="78">
        <v>0</v>
      </c>
      <c r="AA22" s="79" t="s">
        <v>206</v>
      </c>
      <c r="AB22" s="82" t="s">
        <v>206</v>
      </c>
      <c r="AC22" s="65" t="s">
        <v>206</v>
      </c>
      <c r="AM22" s="91"/>
      <c r="AO22" s="137">
        <v>0</v>
      </c>
    </row>
    <row r="23" spans="1:41" s="63" customFormat="1" ht="12.75">
      <c r="A23" s="68"/>
      <c r="B23" s="87"/>
      <c r="C23" s="56"/>
      <c r="D23" s="67"/>
      <c r="E23" s="88"/>
      <c r="F23" s="157">
        <v>0</v>
      </c>
      <c r="G23" s="139">
        <v>0</v>
      </c>
      <c r="H23" s="88"/>
      <c r="I23" s="157">
        <v>0</v>
      </c>
      <c r="J23" s="139">
        <v>0</v>
      </c>
      <c r="K23" s="64"/>
      <c r="L23" s="157">
        <v>0</v>
      </c>
      <c r="M23" s="139">
        <v>0</v>
      </c>
      <c r="N23" s="89"/>
      <c r="O23" s="146">
        <v>0</v>
      </c>
      <c r="P23" s="148">
        <v>0</v>
      </c>
      <c r="Q23" s="89"/>
      <c r="R23" s="146">
        <v>0</v>
      </c>
      <c r="S23" s="148">
        <v>0</v>
      </c>
      <c r="T23" s="89"/>
      <c r="U23" s="146">
        <v>0</v>
      </c>
      <c r="V23" s="148">
        <v>0</v>
      </c>
      <c r="W23" s="89"/>
      <c r="X23" s="146">
        <v>0</v>
      </c>
      <c r="Y23" s="148">
        <v>0</v>
      </c>
      <c r="Z23" s="78">
        <v>0</v>
      </c>
      <c r="AA23" s="79" t="s">
        <v>206</v>
      </c>
      <c r="AB23" s="82" t="s">
        <v>206</v>
      </c>
      <c r="AC23" s="65" t="s">
        <v>206</v>
      </c>
      <c r="AM23" s="91"/>
      <c r="AO23" s="137">
        <v>0</v>
      </c>
    </row>
    <row r="24" spans="1:41" s="63" customFormat="1" ht="12.75">
      <c r="A24" s="90"/>
      <c r="B24" s="87"/>
      <c r="C24" s="56"/>
      <c r="D24" s="67"/>
      <c r="E24" s="88"/>
      <c r="F24" s="157">
        <v>0</v>
      </c>
      <c r="G24" s="139">
        <v>0</v>
      </c>
      <c r="H24" s="88"/>
      <c r="I24" s="157">
        <v>0</v>
      </c>
      <c r="J24" s="139">
        <v>0</v>
      </c>
      <c r="K24" s="64"/>
      <c r="L24" s="157">
        <v>0</v>
      </c>
      <c r="M24" s="139">
        <v>0</v>
      </c>
      <c r="N24" s="89"/>
      <c r="O24" s="146">
        <v>0</v>
      </c>
      <c r="P24" s="148">
        <v>0</v>
      </c>
      <c r="Q24" s="89"/>
      <c r="R24" s="146">
        <v>0</v>
      </c>
      <c r="S24" s="148">
        <v>0</v>
      </c>
      <c r="T24" s="89"/>
      <c r="U24" s="146">
        <v>0</v>
      </c>
      <c r="V24" s="148">
        <v>0</v>
      </c>
      <c r="W24" s="89"/>
      <c r="X24" s="146">
        <v>0</v>
      </c>
      <c r="Y24" s="148">
        <v>0</v>
      </c>
      <c r="Z24" s="78">
        <v>0</v>
      </c>
      <c r="AA24" s="79" t="s">
        <v>206</v>
      </c>
      <c r="AB24" s="82" t="s">
        <v>206</v>
      </c>
      <c r="AC24" s="65" t="s">
        <v>206</v>
      </c>
      <c r="AM24" s="91"/>
      <c r="AO24" s="137">
        <v>0</v>
      </c>
    </row>
    <row r="25" spans="1:41" s="63" customFormat="1" ht="12.75">
      <c r="A25" s="68"/>
      <c r="B25" s="87"/>
      <c r="C25" s="56"/>
      <c r="D25" s="67"/>
      <c r="E25" s="88"/>
      <c r="F25" s="157">
        <v>0</v>
      </c>
      <c r="G25" s="139">
        <v>0</v>
      </c>
      <c r="H25" s="88"/>
      <c r="I25" s="157">
        <v>0</v>
      </c>
      <c r="J25" s="139">
        <v>0</v>
      </c>
      <c r="K25" s="64"/>
      <c r="L25" s="157">
        <v>0</v>
      </c>
      <c r="M25" s="139">
        <v>0</v>
      </c>
      <c r="N25" s="89"/>
      <c r="O25" s="146">
        <v>0</v>
      </c>
      <c r="P25" s="148">
        <v>0</v>
      </c>
      <c r="Q25" s="89"/>
      <c r="R25" s="146">
        <v>0</v>
      </c>
      <c r="S25" s="148">
        <v>0</v>
      </c>
      <c r="T25" s="89"/>
      <c r="U25" s="146">
        <v>0</v>
      </c>
      <c r="V25" s="148">
        <v>0</v>
      </c>
      <c r="W25" s="89"/>
      <c r="X25" s="146">
        <v>0</v>
      </c>
      <c r="Y25" s="148">
        <v>0</v>
      </c>
      <c r="Z25" s="78">
        <v>0</v>
      </c>
      <c r="AA25" s="79" t="s">
        <v>206</v>
      </c>
      <c r="AB25" s="82" t="s">
        <v>206</v>
      </c>
      <c r="AC25" s="65" t="s">
        <v>206</v>
      </c>
      <c r="AM25" s="91"/>
      <c r="AO25" s="137">
        <v>0</v>
      </c>
    </row>
    <row r="26" spans="1:41" s="63" customFormat="1" ht="12.75">
      <c r="A26" s="68"/>
      <c r="B26" s="87"/>
      <c r="C26" s="56"/>
      <c r="D26" s="67"/>
      <c r="E26" s="88"/>
      <c r="F26" s="157">
        <v>0</v>
      </c>
      <c r="G26" s="139">
        <v>0</v>
      </c>
      <c r="H26" s="88"/>
      <c r="I26" s="157">
        <v>0</v>
      </c>
      <c r="J26" s="139">
        <v>0</v>
      </c>
      <c r="K26" s="64"/>
      <c r="L26" s="157">
        <v>0</v>
      </c>
      <c r="M26" s="139">
        <v>0</v>
      </c>
      <c r="N26" s="89"/>
      <c r="O26" s="146">
        <v>0</v>
      </c>
      <c r="P26" s="148">
        <v>0</v>
      </c>
      <c r="Q26" s="89"/>
      <c r="R26" s="146">
        <v>0</v>
      </c>
      <c r="S26" s="148">
        <v>0</v>
      </c>
      <c r="T26" s="89"/>
      <c r="U26" s="146">
        <v>0</v>
      </c>
      <c r="V26" s="148">
        <v>0</v>
      </c>
      <c r="W26" s="89"/>
      <c r="X26" s="146">
        <v>0</v>
      </c>
      <c r="Y26" s="148">
        <v>0</v>
      </c>
      <c r="Z26" s="78">
        <v>0</v>
      </c>
      <c r="AA26" s="79" t="s">
        <v>206</v>
      </c>
      <c r="AB26" s="82" t="s">
        <v>206</v>
      </c>
      <c r="AC26" s="65" t="s">
        <v>206</v>
      </c>
      <c r="AM26" s="91"/>
      <c r="AO26" s="137">
        <v>0</v>
      </c>
    </row>
    <row r="27" spans="1:41" s="63" customFormat="1" ht="12.75">
      <c r="A27" s="68"/>
      <c r="B27" s="87"/>
      <c r="C27" s="56"/>
      <c r="D27" s="67"/>
      <c r="E27" s="88"/>
      <c r="F27" s="157">
        <v>0</v>
      </c>
      <c r="G27" s="139">
        <v>0</v>
      </c>
      <c r="H27" s="88"/>
      <c r="I27" s="157">
        <v>0</v>
      </c>
      <c r="J27" s="139">
        <v>0</v>
      </c>
      <c r="K27" s="64"/>
      <c r="L27" s="157">
        <v>0</v>
      </c>
      <c r="M27" s="139">
        <v>0</v>
      </c>
      <c r="N27" s="89"/>
      <c r="O27" s="146">
        <v>0</v>
      </c>
      <c r="P27" s="148">
        <v>0</v>
      </c>
      <c r="Q27" s="89"/>
      <c r="R27" s="146">
        <v>0</v>
      </c>
      <c r="S27" s="148">
        <v>0</v>
      </c>
      <c r="T27" s="89"/>
      <c r="U27" s="146">
        <v>0</v>
      </c>
      <c r="V27" s="148">
        <v>0</v>
      </c>
      <c r="W27" s="89"/>
      <c r="X27" s="146">
        <v>0</v>
      </c>
      <c r="Y27" s="148">
        <v>0</v>
      </c>
      <c r="Z27" s="78">
        <v>0</v>
      </c>
      <c r="AA27" s="79" t="s">
        <v>206</v>
      </c>
      <c r="AB27" s="82" t="s">
        <v>206</v>
      </c>
      <c r="AC27" s="65" t="s">
        <v>206</v>
      </c>
      <c r="AM27" s="91"/>
      <c r="AO27" s="137">
        <v>0</v>
      </c>
    </row>
    <row r="28" spans="1:41" s="63" customFormat="1" ht="12.75">
      <c r="A28" s="90"/>
      <c r="B28" s="87"/>
      <c r="C28" s="56"/>
      <c r="D28" s="67"/>
      <c r="E28" s="88"/>
      <c r="F28" s="157">
        <v>0</v>
      </c>
      <c r="G28" s="139">
        <v>0</v>
      </c>
      <c r="H28" s="88"/>
      <c r="I28" s="157">
        <v>0</v>
      </c>
      <c r="J28" s="139">
        <v>0</v>
      </c>
      <c r="K28" s="64"/>
      <c r="L28" s="157">
        <v>0</v>
      </c>
      <c r="M28" s="139">
        <v>0</v>
      </c>
      <c r="N28" s="89"/>
      <c r="O28" s="146">
        <v>0</v>
      </c>
      <c r="P28" s="148">
        <v>0</v>
      </c>
      <c r="Q28" s="89"/>
      <c r="R28" s="146">
        <v>0</v>
      </c>
      <c r="S28" s="148">
        <v>0</v>
      </c>
      <c r="T28" s="89"/>
      <c r="U28" s="146">
        <v>0</v>
      </c>
      <c r="V28" s="148">
        <v>0</v>
      </c>
      <c r="W28" s="89"/>
      <c r="X28" s="146">
        <v>0</v>
      </c>
      <c r="Y28" s="148">
        <v>0</v>
      </c>
      <c r="Z28" s="78">
        <v>0</v>
      </c>
      <c r="AA28" s="79" t="s">
        <v>206</v>
      </c>
      <c r="AB28" s="82" t="s">
        <v>206</v>
      </c>
      <c r="AC28" s="65" t="s">
        <v>206</v>
      </c>
      <c r="AM28" s="91"/>
      <c r="AO28" s="137">
        <v>0</v>
      </c>
    </row>
    <row r="29" spans="1:41" s="63" customFormat="1" ht="12.75">
      <c r="A29" s="55"/>
      <c r="B29" s="56"/>
      <c r="C29" s="56"/>
      <c r="D29" s="67"/>
      <c r="E29" s="88"/>
      <c r="F29" s="157">
        <v>0</v>
      </c>
      <c r="G29" s="139">
        <v>0</v>
      </c>
      <c r="H29" s="88"/>
      <c r="I29" s="157">
        <v>0</v>
      </c>
      <c r="J29" s="139">
        <v>0</v>
      </c>
      <c r="K29" s="64"/>
      <c r="L29" s="157">
        <v>0</v>
      </c>
      <c r="M29" s="139">
        <v>0</v>
      </c>
      <c r="N29" s="89"/>
      <c r="O29" s="146">
        <v>0</v>
      </c>
      <c r="P29" s="148">
        <v>0</v>
      </c>
      <c r="Q29" s="89"/>
      <c r="R29" s="146">
        <v>0</v>
      </c>
      <c r="S29" s="148">
        <v>0</v>
      </c>
      <c r="T29" s="89"/>
      <c r="U29" s="146">
        <v>0</v>
      </c>
      <c r="V29" s="148">
        <v>0</v>
      </c>
      <c r="W29" s="89"/>
      <c r="X29" s="146">
        <v>0</v>
      </c>
      <c r="Y29" s="148">
        <v>0</v>
      </c>
      <c r="Z29" s="78">
        <v>0</v>
      </c>
      <c r="AA29" s="79" t="s">
        <v>206</v>
      </c>
      <c r="AB29" s="82" t="s">
        <v>206</v>
      </c>
      <c r="AC29" s="65" t="s">
        <v>206</v>
      </c>
      <c r="AM29" s="91"/>
      <c r="AO29" s="137">
        <v>0</v>
      </c>
    </row>
    <row r="30" spans="1:41" s="63" customFormat="1" ht="12.75">
      <c r="A30" s="55"/>
      <c r="B30" s="56"/>
      <c r="C30" s="56"/>
      <c r="D30" s="67"/>
      <c r="E30" s="88"/>
      <c r="F30" s="157">
        <v>0</v>
      </c>
      <c r="G30" s="139">
        <v>0</v>
      </c>
      <c r="H30" s="88"/>
      <c r="I30" s="157">
        <v>0</v>
      </c>
      <c r="J30" s="139">
        <v>0</v>
      </c>
      <c r="K30" s="64"/>
      <c r="L30" s="157">
        <v>0</v>
      </c>
      <c r="M30" s="139">
        <v>0</v>
      </c>
      <c r="N30" s="89"/>
      <c r="O30" s="146">
        <v>0</v>
      </c>
      <c r="P30" s="148">
        <v>0</v>
      </c>
      <c r="Q30" s="89"/>
      <c r="R30" s="146">
        <v>0</v>
      </c>
      <c r="S30" s="148">
        <v>0</v>
      </c>
      <c r="T30" s="89"/>
      <c r="U30" s="146">
        <v>0</v>
      </c>
      <c r="V30" s="148">
        <v>0</v>
      </c>
      <c r="W30" s="89"/>
      <c r="X30" s="146">
        <v>0</v>
      </c>
      <c r="Y30" s="148">
        <v>0</v>
      </c>
      <c r="Z30" s="78">
        <v>0</v>
      </c>
      <c r="AA30" s="79" t="s">
        <v>206</v>
      </c>
      <c r="AB30" s="82" t="s">
        <v>206</v>
      </c>
      <c r="AC30" s="65" t="s">
        <v>206</v>
      </c>
      <c r="AM30" s="91"/>
      <c r="AO30" s="137">
        <v>0</v>
      </c>
    </row>
    <row r="31" spans="1:41" s="63" customFormat="1" ht="12.75">
      <c r="A31" s="55"/>
      <c r="B31" s="56"/>
      <c r="C31" s="56"/>
      <c r="D31" s="67"/>
      <c r="E31" s="88"/>
      <c r="F31" s="157">
        <v>0</v>
      </c>
      <c r="G31" s="139">
        <v>0</v>
      </c>
      <c r="H31" s="88"/>
      <c r="I31" s="157">
        <v>0</v>
      </c>
      <c r="J31" s="139">
        <v>0</v>
      </c>
      <c r="K31" s="64"/>
      <c r="L31" s="157">
        <v>0</v>
      </c>
      <c r="M31" s="139">
        <v>0</v>
      </c>
      <c r="N31" s="89"/>
      <c r="O31" s="146">
        <v>0</v>
      </c>
      <c r="P31" s="148">
        <v>0</v>
      </c>
      <c r="Q31" s="89"/>
      <c r="R31" s="146">
        <v>0</v>
      </c>
      <c r="S31" s="148">
        <v>0</v>
      </c>
      <c r="T31" s="89"/>
      <c r="U31" s="146">
        <v>0</v>
      </c>
      <c r="V31" s="148">
        <v>0</v>
      </c>
      <c r="W31" s="89"/>
      <c r="X31" s="146">
        <v>0</v>
      </c>
      <c r="Y31" s="148">
        <v>0</v>
      </c>
      <c r="Z31" s="78">
        <v>0</v>
      </c>
      <c r="AA31" s="79" t="s">
        <v>206</v>
      </c>
      <c r="AB31" s="82" t="s">
        <v>206</v>
      </c>
      <c r="AC31" s="65" t="s">
        <v>206</v>
      </c>
      <c r="AM31" s="91"/>
      <c r="AO31" s="137">
        <v>0</v>
      </c>
    </row>
    <row r="32" spans="1:41" s="63" customFormat="1" ht="12.75">
      <c r="A32" s="55"/>
      <c r="B32" s="56"/>
      <c r="C32" s="56"/>
      <c r="D32" s="67"/>
      <c r="E32" s="88"/>
      <c r="F32" s="157">
        <v>0</v>
      </c>
      <c r="G32" s="139">
        <v>0</v>
      </c>
      <c r="H32" s="88"/>
      <c r="I32" s="157">
        <v>0</v>
      </c>
      <c r="J32" s="139">
        <v>0</v>
      </c>
      <c r="K32" s="64"/>
      <c r="L32" s="157">
        <v>0</v>
      </c>
      <c r="M32" s="139">
        <v>0</v>
      </c>
      <c r="N32" s="89"/>
      <c r="O32" s="146">
        <v>0</v>
      </c>
      <c r="P32" s="148">
        <v>0</v>
      </c>
      <c r="Q32" s="89"/>
      <c r="R32" s="146">
        <v>0</v>
      </c>
      <c r="S32" s="148">
        <v>0</v>
      </c>
      <c r="T32" s="89"/>
      <c r="U32" s="146">
        <v>0</v>
      </c>
      <c r="V32" s="148">
        <v>0</v>
      </c>
      <c r="W32" s="89"/>
      <c r="X32" s="146">
        <v>0</v>
      </c>
      <c r="Y32" s="148">
        <v>0</v>
      </c>
      <c r="Z32" s="78">
        <v>0</v>
      </c>
      <c r="AA32" s="79" t="s">
        <v>206</v>
      </c>
      <c r="AB32" s="82" t="s">
        <v>206</v>
      </c>
      <c r="AC32" s="65" t="s">
        <v>206</v>
      </c>
      <c r="AM32" s="91"/>
      <c r="AO32" s="137">
        <v>0</v>
      </c>
    </row>
    <row r="33" spans="1:41" s="63" customFormat="1" ht="12.75">
      <c r="A33" s="55"/>
      <c r="B33" s="56"/>
      <c r="C33" s="56"/>
      <c r="D33" s="67"/>
      <c r="E33" s="88"/>
      <c r="F33" s="157">
        <v>0</v>
      </c>
      <c r="G33" s="139">
        <v>0</v>
      </c>
      <c r="H33" s="88"/>
      <c r="I33" s="157">
        <v>0</v>
      </c>
      <c r="J33" s="139">
        <v>0</v>
      </c>
      <c r="K33" s="64"/>
      <c r="L33" s="157">
        <v>0</v>
      </c>
      <c r="M33" s="139">
        <v>0</v>
      </c>
      <c r="N33" s="89"/>
      <c r="O33" s="146">
        <v>0</v>
      </c>
      <c r="P33" s="148">
        <v>0</v>
      </c>
      <c r="Q33" s="89"/>
      <c r="R33" s="146">
        <v>0</v>
      </c>
      <c r="S33" s="148">
        <v>0</v>
      </c>
      <c r="T33" s="89"/>
      <c r="U33" s="146">
        <v>0</v>
      </c>
      <c r="V33" s="148">
        <v>0</v>
      </c>
      <c r="W33" s="89"/>
      <c r="X33" s="146">
        <v>0</v>
      </c>
      <c r="Y33" s="148">
        <v>0</v>
      </c>
      <c r="Z33" s="78">
        <v>0</v>
      </c>
      <c r="AA33" s="79" t="s">
        <v>206</v>
      </c>
      <c r="AB33" s="82" t="s">
        <v>206</v>
      </c>
      <c r="AC33" s="65" t="s">
        <v>206</v>
      </c>
      <c r="AM33" s="91"/>
      <c r="AO33" s="137">
        <v>0</v>
      </c>
    </row>
    <row r="34" spans="1:41" s="63" customFormat="1" ht="12.75">
      <c r="A34" s="55"/>
      <c r="B34" s="56"/>
      <c r="C34" s="56"/>
      <c r="D34" s="67"/>
      <c r="E34" s="88"/>
      <c r="F34" s="157">
        <v>0</v>
      </c>
      <c r="G34" s="139">
        <v>0</v>
      </c>
      <c r="H34" s="88"/>
      <c r="I34" s="157">
        <v>0</v>
      </c>
      <c r="J34" s="139">
        <v>0</v>
      </c>
      <c r="K34" s="64"/>
      <c r="L34" s="157">
        <v>0</v>
      </c>
      <c r="M34" s="139">
        <v>0</v>
      </c>
      <c r="N34" s="89"/>
      <c r="O34" s="146">
        <v>0</v>
      </c>
      <c r="P34" s="148">
        <v>0</v>
      </c>
      <c r="Q34" s="89"/>
      <c r="R34" s="146">
        <v>0</v>
      </c>
      <c r="S34" s="148">
        <v>0</v>
      </c>
      <c r="T34" s="89"/>
      <c r="U34" s="146">
        <v>0</v>
      </c>
      <c r="V34" s="148">
        <v>0</v>
      </c>
      <c r="W34" s="89"/>
      <c r="X34" s="146">
        <v>0</v>
      </c>
      <c r="Y34" s="148">
        <v>0</v>
      </c>
      <c r="Z34" s="78">
        <v>0</v>
      </c>
      <c r="AA34" s="79" t="s">
        <v>206</v>
      </c>
      <c r="AB34" s="82" t="s">
        <v>206</v>
      </c>
      <c r="AC34" s="65" t="s">
        <v>206</v>
      </c>
      <c r="AM34" s="91"/>
      <c r="AO34" s="137">
        <v>0</v>
      </c>
    </row>
    <row r="35" spans="1:47" ht="12.75">
      <c r="A35" s="68"/>
      <c r="B35" s="69"/>
      <c r="C35" s="56"/>
      <c r="D35" s="67"/>
      <c r="E35" s="88"/>
      <c r="F35" s="157">
        <v>0</v>
      </c>
      <c r="G35" s="139">
        <v>0</v>
      </c>
      <c r="H35" s="88"/>
      <c r="I35" s="157">
        <v>0</v>
      </c>
      <c r="J35" s="139">
        <v>0</v>
      </c>
      <c r="K35" s="64"/>
      <c r="L35" s="157">
        <v>0</v>
      </c>
      <c r="M35" s="139">
        <v>0</v>
      </c>
      <c r="N35" s="89"/>
      <c r="O35" s="146">
        <v>0</v>
      </c>
      <c r="P35" s="148">
        <v>0</v>
      </c>
      <c r="Q35" s="89"/>
      <c r="R35" s="146">
        <v>0</v>
      </c>
      <c r="S35" s="148">
        <v>0</v>
      </c>
      <c r="T35" s="89"/>
      <c r="U35" s="146">
        <v>0</v>
      </c>
      <c r="V35" s="148">
        <v>0</v>
      </c>
      <c r="W35" s="89"/>
      <c r="X35" s="146">
        <v>0</v>
      </c>
      <c r="Y35" s="148">
        <v>0</v>
      </c>
      <c r="Z35" s="78">
        <v>0</v>
      </c>
      <c r="AA35" s="79" t="s">
        <v>206</v>
      </c>
      <c r="AB35" s="82" t="s">
        <v>206</v>
      </c>
      <c r="AC35" s="65" t="s">
        <v>206</v>
      </c>
      <c r="AD35" s="63"/>
      <c r="AE35" s="63"/>
      <c r="AF35" s="63"/>
      <c r="AG35" s="63"/>
      <c r="AH35" s="63"/>
      <c r="AI35" s="63"/>
      <c r="AJ35" s="63"/>
      <c r="AK35" s="63"/>
      <c r="AL35" s="63"/>
      <c r="AM35" s="91"/>
      <c r="AN35" s="63"/>
      <c r="AO35" s="137">
        <v>0</v>
      </c>
      <c r="AP35" s="63"/>
      <c r="AQ35" s="63"/>
      <c r="AR35" s="63"/>
      <c r="AS35" s="63"/>
      <c r="AT35" s="63"/>
      <c r="AU35" s="63"/>
    </row>
    <row r="36" spans="1:47" ht="12.75">
      <c r="A36" s="68"/>
      <c r="B36" s="69"/>
      <c r="C36" s="56"/>
      <c r="D36" s="67"/>
      <c r="E36" s="88"/>
      <c r="F36" s="157">
        <v>0</v>
      </c>
      <c r="G36" s="139">
        <v>0</v>
      </c>
      <c r="H36" s="88"/>
      <c r="I36" s="157">
        <v>0</v>
      </c>
      <c r="J36" s="139">
        <v>0</v>
      </c>
      <c r="K36" s="64"/>
      <c r="L36" s="157">
        <v>0</v>
      </c>
      <c r="M36" s="139">
        <v>0</v>
      </c>
      <c r="N36" s="89"/>
      <c r="O36" s="146">
        <v>0</v>
      </c>
      <c r="P36" s="148">
        <v>0</v>
      </c>
      <c r="Q36" s="89"/>
      <c r="R36" s="146">
        <v>0</v>
      </c>
      <c r="S36" s="148">
        <v>0</v>
      </c>
      <c r="T36" s="89"/>
      <c r="U36" s="146">
        <v>0</v>
      </c>
      <c r="V36" s="148">
        <v>0</v>
      </c>
      <c r="W36" s="89"/>
      <c r="X36" s="146">
        <v>0</v>
      </c>
      <c r="Y36" s="148">
        <v>0</v>
      </c>
      <c r="Z36" s="78">
        <v>0</v>
      </c>
      <c r="AA36" s="79" t="s">
        <v>206</v>
      </c>
      <c r="AB36" s="82" t="s">
        <v>206</v>
      </c>
      <c r="AC36" s="65" t="s">
        <v>206</v>
      </c>
      <c r="AD36" s="63"/>
      <c r="AE36" s="63"/>
      <c r="AF36" s="63"/>
      <c r="AG36" s="63"/>
      <c r="AH36" s="63"/>
      <c r="AI36" s="63"/>
      <c r="AJ36" s="63"/>
      <c r="AK36" s="63"/>
      <c r="AL36" s="63"/>
      <c r="AM36" s="91"/>
      <c r="AN36" s="63"/>
      <c r="AO36" s="137">
        <v>0</v>
      </c>
      <c r="AP36" s="63"/>
      <c r="AQ36" s="63"/>
      <c r="AR36" s="63"/>
      <c r="AS36" s="63"/>
      <c r="AT36" s="63"/>
      <c r="AU36" s="63"/>
    </row>
    <row r="37" spans="1:47" ht="12.75">
      <c r="A37" s="68"/>
      <c r="B37" s="69"/>
      <c r="C37" s="56"/>
      <c r="D37" s="67"/>
      <c r="E37" s="88"/>
      <c r="F37" s="157">
        <v>0</v>
      </c>
      <c r="G37" s="139">
        <v>0</v>
      </c>
      <c r="H37" s="88"/>
      <c r="I37" s="157">
        <v>0</v>
      </c>
      <c r="J37" s="139">
        <v>0</v>
      </c>
      <c r="K37" s="64"/>
      <c r="L37" s="157">
        <v>0</v>
      </c>
      <c r="M37" s="139">
        <v>0</v>
      </c>
      <c r="N37" s="89"/>
      <c r="O37" s="146">
        <v>0</v>
      </c>
      <c r="P37" s="148">
        <v>0</v>
      </c>
      <c r="Q37" s="89"/>
      <c r="R37" s="146">
        <v>0</v>
      </c>
      <c r="S37" s="148">
        <v>0</v>
      </c>
      <c r="T37" s="89"/>
      <c r="U37" s="146">
        <v>0</v>
      </c>
      <c r="V37" s="148">
        <v>0</v>
      </c>
      <c r="W37" s="89"/>
      <c r="X37" s="146">
        <v>0</v>
      </c>
      <c r="Y37" s="148">
        <v>0</v>
      </c>
      <c r="Z37" s="78">
        <v>0</v>
      </c>
      <c r="AA37" s="79" t="s">
        <v>206</v>
      </c>
      <c r="AB37" s="82" t="s">
        <v>206</v>
      </c>
      <c r="AC37" s="65" t="s">
        <v>206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91"/>
      <c r="AN37" s="63"/>
      <c r="AO37" s="137">
        <v>0</v>
      </c>
      <c r="AP37" s="63"/>
      <c r="AQ37" s="63"/>
      <c r="AR37" s="63"/>
      <c r="AS37" s="63"/>
      <c r="AT37" s="63"/>
      <c r="AU37" s="63"/>
    </row>
    <row r="38" spans="1:47" ht="12.75">
      <c r="A38" s="68"/>
      <c r="B38" s="69"/>
      <c r="C38" s="56"/>
      <c r="D38" s="67"/>
      <c r="E38" s="88"/>
      <c r="F38" s="157">
        <v>0</v>
      </c>
      <c r="G38" s="139">
        <v>0</v>
      </c>
      <c r="H38" s="88"/>
      <c r="I38" s="157">
        <v>0</v>
      </c>
      <c r="J38" s="139">
        <v>0</v>
      </c>
      <c r="K38" s="64"/>
      <c r="L38" s="157">
        <v>0</v>
      </c>
      <c r="M38" s="139">
        <v>0</v>
      </c>
      <c r="N38" s="89"/>
      <c r="O38" s="146">
        <v>0</v>
      </c>
      <c r="P38" s="148">
        <v>0</v>
      </c>
      <c r="Q38" s="89"/>
      <c r="R38" s="146">
        <v>0</v>
      </c>
      <c r="S38" s="148">
        <v>0</v>
      </c>
      <c r="T38" s="89"/>
      <c r="U38" s="146">
        <v>0</v>
      </c>
      <c r="V38" s="148">
        <v>0</v>
      </c>
      <c r="W38" s="89"/>
      <c r="X38" s="146">
        <v>0</v>
      </c>
      <c r="Y38" s="148">
        <v>0</v>
      </c>
      <c r="Z38" s="78">
        <v>0</v>
      </c>
      <c r="AA38" s="79" t="s">
        <v>206</v>
      </c>
      <c r="AB38" s="82" t="s">
        <v>206</v>
      </c>
      <c r="AC38" s="65" t="s">
        <v>206</v>
      </c>
      <c r="AD38" s="63"/>
      <c r="AE38" s="63"/>
      <c r="AF38" s="63"/>
      <c r="AG38" s="63"/>
      <c r="AH38" s="63"/>
      <c r="AI38" s="63"/>
      <c r="AJ38" s="63"/>
      <c r="AK38" s="63"/>
      <c r="AL38" s="63"/>
      <c r="AM38" s="91"/>
      <c r="AN38" s="63"/>
      <c r="AO38" s="137">
        <v>0</v>
      </c>
      <c r="AP38" s="63"/>
      <c r="AQ38" s="63"/>
      <c r="AR38" s="63"/>
      <c r="AS38" s="63"/>
      <c r="AT38" s="63"/>
      <c r="AU38" s="63"/>
    </row>
    <row r="39" spans="1:47" ht="12.75">
      <c r="A39" s="68"/>
      <c r="B39" s="69"/>
      <c r="C39" s="56"/>
      <c r="D39" s="67"/>
      <c r="E39" s="88"/>
      <c r="F39" s="157">
        <v>0</v>
      </c>
      <c r="G39" s="139">
        <v>0</v>
      </c>
      <c r="H39" s="88"/>
      <c r="I39" s="157">
        <v>0</v>
      </c>
      <c r="J39" s="139">
        <v>0</v>
      </c>
      <c r="K39" s="64"/>
      <c r="L39" s="157">
        <v>0</v>
      </c>
      <c r="M39" s="139">
        <v>0</v>
      </c>
      <c r="N39" s="89"/>
      <c r="O39" s="146">
        <v>0</v>
      </c>
      <c r="P39" s="148">
        <v>0</v>
      </c>
      <c r="Q39" s="89"/>
      <c r="R39" s="146">
        <v>0</v>
      </c>
      <c r="S39" s="148">
        <v>0</v>
      </c>
      <c r="T39" s="89"/>
      <c r="U39" s="146">
        <v>0</v>
      </c>
      <c r="V39" s="148">
        <v>0</v>
      </c>
      <c r="W39" s="89"/>
      <c r="X39" s="146">
        <v>0</v>
      </c>
      <c r="Y39" s="148">
        <v>0</v>
      </c>
      <c r="Z39" s="78">
        <v>0</v>
      </c>
      <c r="AA39" s="79" t="s">
        <v>206</v>
      </c>
      <c r="AB39" s="82" t="s">
        <v>206</v>
      </c>
      <c r="AC39" s="65" t="s">
        <v>206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91"/>
      <c r="AN39" s="63"/>
      <c r="AO39" s="137">
        <v>0</v>
      </c>
      <c r="AP39" s="63"/>
      <c r="AQ39" s="63"/>
      <c r="AR39" s="63"/>
      <c r="AS39" s="63"/>
      <c r="AT39" s="63"/>
      <c r="AU39" s="63"/>
    </row>
    <row r="40" spans="1:47" ht="12.75">
      <c r="A40" s="68"/>
      <c r="B40" s="69"/>
      <c r="C40" s="56"/>
      <c r="D40" s="67"/>
      <c r="E40" s="88"/>
      <c r="F40" s="157">
        <v>0</v>
      </c>
      <c r="G40" s="139">
        <v>0</v>
      </c>
      <c r="H40" s="88"/>
      <c r="I40" s="157">
        <v>0</v>
      </c>
      <c r="J40" s="139">
        <v>0</v>
      </c>
      <c r="K40" s="64"/>
      <c r="L40" s="157">
        <v>0</v>
      </c>
      <c r="M40" s="139">
        <v>0</v>
      </c>
      <c r="N40" s="89"/>
      <c r="O40" s="146">
        <v>0</v>
      </c>
      <c r="P40" s="148">
        <v>0</v>
      </c>
      <c r="Q40" s="89"/>
      <c r="R40" s="146">
        <v>0</v>
      </c>
      <c r="S40" s="148">
        <v>0</v>
      </c>
      <c r="T40" s="89"/>
      <c r="U40" s="146">
        <v>0</v>
      </c>
      <c r="V40" s="148">
        <v>0</v>
      </c>
      <c r="W40" s="89"/>
      <c r="X40" s="146">
        <v>0</v>
      </c>
      <c r="Y40" s="148">
        <v>0</v>
      </c>
      <c r="Z40" s="78">
        <v>0</v>
      </c>
      <c r="AA40" s="79" t="s">
        <v>206</v>
      </c>
      <c r="AB40" s="82" t="s">
        <v>206</v>
      </c>
      <c r="AC40" s="65" t="s">
        <v>206</v>
      </c>
      <c r="AD40" s="63"/>
      <c r="AE40" s="63"/>
      <c r="AF40" s="63"/>
      <c r="AG40" s="63"/>
      <c r="AH40" s="63"/>
      <c r="AI40" s="63"/>
      <c r="AJ40" s="63"/>
      <c r="AK40" s="63"/>
      <c r="AL40" s="63"/>
      <c r="AM40" s="91"/>
      <c r="AN40" s="63"/>
      <c r="AO40" s="137">
        <v>0</v>
      </c>
      <c r="AP40" s="63"/>
      <c r="AQ40" s="63"/>
      <c r="AR40" s="63"/>
      <c r="AS40" s="63"/>
      <c r="AT40" s="63"/>
      <c r="AU40" s="63"/>
    </row>
    <row r="41" spans="1:47" ht="12.75">
      <c r="A41" s="68"/>
      <c r="B41" s="69"/>
      <c r="C41" s="56"/>
      <c r="D41" s="67"/>
      <c r="E41" s="88"/>
      <c r="F41" s="157">
        <v>0</v>
      </c>
      <c r="G41" s="139">
        <v>0</v>
      </c>
      <c r="H41" s="88"/>
      <c r="I41" s="157">
        <v>0</v>
      </c>
      <c r="J41" s="139">
        <v>0</v>
      </c>
      <c r="K41" s="64"/>
      <c r="L41" s="157">
        <v>0</v>
      </c>
      <c r="M41" s="139">
        <v>0</v>
      </c>
      <c r="N41" s="89"/>
      <c r="O41" s="146">
        <v>0</v>
      </c>
      <c r="P41" s="148">
        <v>0</v>
      </c>
      <c r="Q41" s="89"/>
      <c r="R41" s="146">
        <v>0</v>
      </c>
      <c r="S41" s="148">
        <v>0</v>
      </c>
      <c r="T41" s="89"/>
      <c r="U41" s="146">
        <v>0</v>
      </c>
      <c r="V41" s="148">
        <v>0</v>
      </c>
      <c r="W41" s="89"/>
      <c r="X41" s="146">
        <v>0</v>
      </c>
      <c r="Y41" s="148">
        <v>0</v>
      </c>
      <c r="Z41" s="78">
        <v>0</v>
      </c>
      <c r="AA41" s="79" t="s">
        <v>206</v>
      </c>
      <c r="AB41" s="82" t="s">
        <v>206</v>
      </c>
      <c r="AC41" s="65" t="s">
        <v>206</v>
      </c>
      <c r="AD41" s="63"/>
      <c r="AE41" s="63"/>
      <c r="AF41" s="63"/>
      <c r="AG41" s="63"/>
      <c r="AH41" s="63"/>
      <c r="AI41" s="63"/>
      <c r="AJ41" s="63"/>
      <c r="AK41" s="63"/>
      <c r="AL41" s="63"/>
      <c r="AM41" s="91"/>
      <c r="AN41" s="63"/>
      <c r="AO41" s="137">
        <v>0</v>
      </c>
      <c r="AP41" s="63"/>
      <c r="AQ41" s="63"/>
      <c r="AR41" s="63"/>
      <c r="AS41" s="63"/>
      <c r="AT41" s="63"/>
      <c r="AU41" s="63"/>
    </row>
    <row r="42" spans="1:47" ht="12.75">
      <c r="A42" s="68"/>
      <c r="B42" s="69"/>
      <c r="C42" s="56"/>
      <c r="D42" s="67"/>
      <c r="E42" s="88"/>
      <c r="F42" s="157">
        <v>0</v>
      </c>
      <c r="G42" s="139">
        <v>0</v>
      </c>
      <c r="H42" s="88"/>
      <c r="I42" s="157">
        <v>0</v>
      </c>
      <c r="J42" s="139">
        <v>0</v>
      </c>
      <c r="K42" s="64"/>
      <c r="L42" s="157">
        <v>0</v>
      </c>
      <c r="M42" s="139">
        <v>0</v>
      </c>
      <c r="N42" s="89"/>
      <c r="O42" s="146">
        <v>0</v>
      </c>
      <c r="P42" s="148">
        <v>0</v>
      </c>
      <c r="Q42" s="89"/>
      <c r="R42" s="146">
        <v>0</v>
      </c>
      <c r="S42" s="148">
        <v>0</v>
      </c>
      <c r="T42" s="89"/>
      <c r="U42" s="146">
        <v>0</v>
      </c>
      <c r="V42" s="148">
        <v>0</v>
      </c>
      <c r="W42" s="89"/>
      <c r="X42" s="146">
        <v>0</v>
      </c>
      <c r="Y42" s="148">
        <v>0</v>
      </c>
      <c r="Z42" s="78">
        <v>0</v>
      </c>
      <c r="AA42" s="79" t="s">
        <v>206</v>
      </c>
      <c r="AB42" s="82" t="s">
        <v>206</v>
      </c>
      <c r="AC42" s="65" t="s">
        <v>206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91"/>
      <c r="AN42" s="63"/>
      <c r="AO42" s="137">
        <v>0</v>
      </c>
      <c r="AP42" s="63"/>
      <c r="AQ42" s="63"/>
      <c r="AR42" s="63"/>
      <c r="AS42" s="63"/>
      <c r="AT42" s="63"/>
      <c r="AU42" s="63"/>
    </row>
    <row r="43" spans="1:47" ht="12.75">
      <c r="A43" s="68"/>
      <c r="B43" s="69"/>
      <c r="C43" s="56"/>
      <c r="D43" s="67"/>
      <c r="E43" s="88"/>
      <c r="F43" s="157">
        <v>0</v>
      </c>
      <c r="G43" s="139">
        <v>0</v>
      </c>
      <c r="H43" s="88"/>
      <c r="I43" s="157">
        <v>0</v>
      </c>
      <c r="J43" s="139">
        <v>0</v>
      </c>
      <c r="K43" s="64"/>
      <c r="L43" s="157">
        <v>0</v>
      </c>
      <c r="M43" s="139">
        <v>0</v>
      </c>
      <c r="N43" s="89"/>
      <c r="O43" s="146">
        <v>0</v>
      </c>
      <c r="P43" s="148">
        <v>0</v>
      </c>
      <c r="Q43" s="89"/>
      <c r="R43" s="146">
        <v>0</v>
      </c>
      <c r="S43" s="148">
        <v>0</v>
      </c>
      <c r="T43" s="89"/>
      <c r="U43" s="146">
        <v>0</v>
      </c>
      <c r="V43" s="148">
        <v>0</v>
      </c>
      <c r="W43" s="89"/>
      <c r="X43" s="146">
        <v>0</v>
      </c>
      <c r="Y43" s="148">
        <v>0</v>
      </c>
      <c r="Z43" s="78">
        <v>0</v>
      </c>
      <c r="AA43" s="79" t="s">
        <v>206</v>
      </c>
      <c r="AB43" s="82" t="s">
        <v>206</v>
      </c>
      <c r="AC43" s="65" t="s">
        <v>206</v>
      </c>
      <c r="AD43" s="63"/>
      <c r="AE43" s="63"/>
      <c r="AF43" s="63"/>
      <c r="AG43" s="63"/>
      <c r="AH43" s="63"/>
      <c r="AI43" s="63"/>
      <c r="AJ43" s="63"/>
      <c r="AK43" s="63"/>
      <c r="AL43" s="63"/>
      <c r="AM43" s="91"/>
      <c r="AN43" s="63"/>
      <c r="AO43" s="137">
        <v>0</v>
      </c>
      <c r="AP43" s="63"/>
      <c r="AQ43" s="63"/>
      <c r="AR43" s="63"/>
      <c r="AS43" s="63"/>
      <c r="AT43" s="63"/>
      <c r="AU43" s="63"/>
    </row>
    <row r="44" spans="1:47" ht="12.75">
      <c r="A44" s="68"/>
      <c r="B44" s="69"/>
      <c r="C44" s="56"/>
      <c r="D44" s="67"/>
      <c r="E44" s="88"/>
      <c r="F44" s="157">
        <v>0</v>
      </c>
      <c r="G44" s="139">
        <v>0</v>
      </c>
      <c r="H44" s="88"/>
      <c r="I44" s="157">
        <v>0</v>
      </c>
      <c r="J44" s="139">
        <v>0</v>
      </c>
      <c r="K44" s="64"/>
      <c r="L44" s="157">
        <v>0</v>
      </c>
      <c r="M44" s="139">
        <v>0</v>
      </c>
      <c r="N44" s="89"/>
      <c r="O44" s="146">
        <v>0</v>
      </c>
      <c r="P44" s="148">
        <v>0</v>
      </c>
      <c r="Q44" s="89"/>
      <c r="R44" s="146">
        <v>0</v>
      </c>
      <c r="S44" s="148">
        <v>0</v>
      </c>
      <c r="T44" s="89"/>
      <c r="U44" s="146">
        <v>0</v>
      </c>
      <c r="V44" s="148">
        <v>0</v>
      </c>
      <c r="W44" s="89"/>
      <c r="X44" s="146">
        <v>0</v>
      </c>
      <c r="Y44" s="148">
        <v>0</v>
      </c>
      <c r="Z44" s="78">
        <v>0</v>
      </c>
      <c r="AA44" s="79" t="s">
        <v>206</v>
      </c>
      <c r="AB44" s="82" t="s">
        <v>206</v>
      </c>
      <c r="AC44" s="65" t="s">
        <v>206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91"/>
      <c r="AN44" s="63"/>
      <c r="AO44" s="137">
        <v>0</v>
      </c>
      <c r="AP44" s="63"/>
      <c r="AQ44" s="63"/>
      <c r="AR44" s="63"/>
      <c r="AS44" s="63"/>
      <c r="AT44" s="63"/>
      <c r="AU44" s="63"/>
    </row>
    <row r="45" spans="1:47" ht="12.75">
      <c r="A45" s="68"/>
      <c r="B45" s="69"/>
      <c r="C45" s="56"/>
      <c r="D45" s="67"/>
      <c r="E45" s="88"/>
      <c r="F45" s="157">
        <v>0</v>
      </c>
      <c r="G45" s="139">
        <v>0</v>
      </c>
      <c r="H45" s="88"/>
      <c r="I45" s="157">
        <v>0</v>
      </c>
      <c r="J45" s="139">
        <v>0</v>
      </c>
      <c r="K45" s="64"/>
      <c r="L45" s="157">
        <v>0</v>
      </c>
      <c r="M45" s="139">
        <v>0</v>
      </c>
      <c r="N45" s="89"/>
      <c r="O45" s="146">
        <v>0</v>
      </c>
      <c r="P45" s="148">
        <v>0</v>
      </c>
      <c r="Q45" s="89"/>
      <c r="R45" s="146">
        <v>0</v>
      </c>
      <c r="S45" s="148">
        <v>0</v>
      </c>
      <c r="T45" s="89"/>
      <c r="U45" s="146">
        <v>0</v>
      </c>
      <c r="V45" s="148">
        <v>0</v>
      </c>
      <c r="W45" s="89"/>
      <c r="X45" s="146">
        <v>0</v>
      </c>
      <c r="Y45" s="148">
        <v>0</v>
      </c>
      <c r="Z45" s="78">
        <v>0</v>
      </c>
      <c r="AA45" s="79" t="s">
        <v>206</v>
      </c>
      <c r="AB45" s="82" t="s">
        <v>206</v>
      </c>
      <c r="AC45" s="65" t="s">
        <v>206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91"/>
      <c r="AN45" s="63"/>
      <c r="AO45" s="137">
        <v>0</v>
      </c>
      <c r="AP45" s="63"/>
      <c r="AQ45" s="63"/>
      <c r="AR45" s="63"/>
      <c r="AS45" s="63"/>
      <c r="AT45" s="63"/>
      <c r="AU45" s="63"/>
    </row>
    <row r="46" spans="1:47" ht="12.75">
      <c r="A46" s="68"/>
      <c r="B46" s="69"/>
      <c r="C46" s="56"/>
      <c r="D46" s="67"/>
      <c r="E46" s="88"/>
      <c r="F46" s="157">
        <v>0</v>
      </c>
      <c r="G46" s="139">
        <v>0</v>
      </c>
      <c r="H46" s="88"/>
      <c r="I46" s="157">
        <v>0</v>
      </c>
      <c r="J46" s="139">
        <v>0</v>
      </c>
      <c r="K46" s="64"/>
      <c r="L46" s="157">
        <v>0</v>
      </c>
      <c r="M46" s="139">
        <v>0</v>
      </c>
      <c r="N46" s="89"/>
      <c r="O46" s="146">
        <v>0</v>
      </c>
      <c r="P46" s="148">
        <v>0</v>
      </c>
      <c r="Q46" s="89"/>
      <c r="R46" s="146">
        <v>0</v>
      </c>
      <c r="S46" s="148">
        <v>0</v>
      </c>
      <c r="T46" s="89"/>
      <c r="U46" s="146">
        <v>0</v>
      </c>
      <c r="V46" s="148">
        <v>0</v>
      </c>
      <c r="W46" s="89"/>
      <c r="X46" s="146">
        <v>0</v>
      </c>
      <c r="Y46" s="148">
        <v>0</v>
      </c>
      <c r="Z46" s="78">
        <v>0</v>
      </c>
      <c r="AA46" s="79" t="s">
        <v>206</v>
      </c>
      <c r="AB46" s="82" t="s">
        <v>206</v>
      </c>
      <c r="AC46" s="65" t="s">
        <v>206</v>
      </c>
      <c r="AD46" s="63"/>
      <c r="AE46" s="63"/>
      <c r="AF46" s="63"/>
      <c r="AG46" s="63"/>
      <c r="AH46" s="63"/>
      <c r="AI46" s="63"/>
      <c r="AJ46" s="63"/>
      <c r="AK46" s="63"/>
      <c r="AL46" s="63"/>
      <c r="AM46" s="91"/>
      <c r="AN46" s="63"/>
      <c r="AO46" s="137">
        <v>0</v>
      </c>
      <c r="AP46" s="63"/>
      <c r="AQ46" s="63"/>
      <c r="AR46" s="63"/>
      <c r="AS46" s="63"/>
      <c r="AT46" s="63"/>
      <c r="AU46" s="63"/>
    </row>
    <row r="47" spans="1:47" ht="12.75">
      <c r="A47" s="68"/>
      <c r="B47" s="69"/>
      <c r="C47" s="56"/>
      <c r="D47" s="67"/>
      <c r="E47" s="88"/>
      <c r="F47" s="157">
        <v>0</v>
      </c>
      <c r="G47" s="139">
        <v>0</v>
      </c>
      <c r="H47" s="88"/>
      <c r="I47" s="157">
        <v>0</v>
      </c>
      <c r="J47" s="139">
        <v>0</v>
      </c>
      <c r="K47" s="64"/>
      <c r="L47" s="157">
        <v>0</v>
      </c>
      <c r="M47" s="139">
        <v>0</v>
      </c>
      <c r="N47" s="89"/>
      <c r="O47" s="146">
        <v>0</v>
      </c>
      <c r="P47" s="148">
        <v>0</v>
      </c>
      <c r="Q47" s="89"/>
      <c r="R47" s="146">
        <v>0</v>
      </c>
      <c r="S47" s="148">
        <v>0</v>
      </c>
      <c r="T47" s="89"/>
      <c r="U47" s="146">
        <v>0</v>
      </c>
      <c r="V47" s="148">
        <v>0</v>
      </c>
      <c r="W47" s="89"/>
      <c r="X47" s="146">
        <v>0</v>
      </c>
      <c r="Y47" s="148">
        <v>0</v>
      </c>
      <c r="Z47" s="78">
        <v>0</v>
      </c>
      <c r="AA47" s="79" t="s">
        <v>206</v>
      </c>
      <c r="AB47" s="82" t="s">
        <v>206</v>
      </c>
      <c r="AC47" s="65" t="s">
        <v>206</v>
      </c>
      <c r="AD47" s="63"/>
      <c r="AE47" s="63"/>
      <c r="AF47" s="63"/>
      <c r="AG47" s="63"/>
      <c r="AH47" s="63"/>
      <c r="AI47" s="63"/>
      <c r="AJ47" s="63"/>
      <c r="AK47" s="63"/>
      <c r="AL47" s="63"/>
      <c r="AM47" s="91"/>
      <c r="AN47" s="63"/>
      <c r="AO47" s="137">
        <v>0</v>
      </c>
      <c r="AP47" s="63"/>
      <c r="AQ47" s="63"/>
      <c r="AR47" s="63"/>
      <c r="AS47" s="63"/>
      <c r="AT47" s="63"/>
      <c r="AU47" s="63"/>
    </row>
    <row r="48" spans="1:47" ht="12.75">
      <c r="A48" s="68"/>
      <c r="B48" s="69"/>
      <c r="C48" s="56"/>
      <c r="D48" s="67"/>
      <c r="E48" s="88"/>
      <c r="F48" s="157">
        <v>0</v>
      </c>
      <c r="G48" s="139">
        <v>0</v>
      </c>
      <c r="H48" s="88"/>
      <c r="I48" s="157">
        <v>0</v>
      </c>
      <c r="J48" s="139">
        <v>0</v>
      </c>
      <c r="K48" s="64"/>
      <c r="L48" s="157">
        <v>0</v>
      </c>
      <c r="M48" s="139">
        <v>0</v>
      </c>
      <c r="N48" s="89"/>
      <c r="O48" s="146">
        <v>0</v>
      </c>
      <c r="P48" s="148">
        <v>0</v>
      </c>
      <c r="Q48" s="89"/>
      <c r="R48" s="146">
        <v>0</v>
      </c>
      <c r="S48" s="148">
        <v>0</v>
      </c>
      <c r="T48" s="89"/>
      <c r="U48" s="146">
        <v>0</v>
      </c>
      <c r="V48" s="148">
        <v>0</v>
      </c>
      <c r="W48" s="89"/>
      <c r="X48" s="146">
        <v>0</v>
      </c>
      <c r="Y48" s="148">
        <v>0</v>
      </c>
      <c r="Z48" s="78">
        <v>0</v>
      </c>
      <c r="AA48" s="79" t="s">
        <v>206</v>
      </c>
      <c r="AB48" s="82" t="s">
        <v>206</v>
      </c>
      <c r="AC48" s="65" t="s">
        <v>206</v>
      </c>
      <c r="AD48" s="63"/>
      <c r="AE48" s="63"/>
      <c r="AF48" s="63"/>
      <c r="AG48" s="63"/>
      <c r="AH48" s="63"/>
      <c r="AI48" s="63"/>
      <c r="AJ48" s="63"/>
      <c r="AK48" s="63"/>
      <c r="AL48" s="63"/>
      <c r="AM48" s="91"/>
      <c r="AN48" s="63"/>
      <c r="AO48" s="137">
        <v>0</v>
      </c>
      <c r="AP48" s="63"/>
      <c r="AQ48" s="63"/>
      <c r="AR48" s="63"/>
      <c r="AS48" s="63"/>
      <c r="AT48" s="63"/>
      <c r="AU48" s="63"/>
    </row>
    <row r="49" spans="1:28" ht="12.75">
      <c r="A49" s="74"/>
      <c r="B49" s="74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</sheetData>
  <sheetProtection/>
  <mergeCells count="2">
    <mergeCell ref="A1:AC1"/>
    <mergeCell ref="I2:P2"/>
  </mergeCells>
  <dataValidations count="2">
    <dataValidation type="list" allowBlank="1" showInputMessage="1" showErrorMessage="1" sqref="C7:C48">
      <formula1>Clubs</formula1>
    </dataValidation>
    <dataValidation type="list" allowBlank="1" showInputMessage="1" showErrorMessage="1" sqref="D7:D48">
      <formula1>CO</formula1>
    </dataValidation>
  </dataValidations>
  <printOptions gridLines="1" horizontalCentered="1"/>
  <pageMargins left="0.4330708661417323" right="0.4330708661417323" top="0.5118110236220472" bottom="0.984251968503937" header="0.5118110236220472" footer="0.5118110236220472"/>
  <pageSetup horizontalDpi="600" verticalDpi="600" orientation="landscape" paperSize="9" scale="73" r:id="rId1"/>
  <headerFooter alignWithMargins="0">
    <oddFooter>&amp;L&amp;8Point Scores in accordance with AAAE 5 Star Award Scheme 2000
AAA Grade Tables 2007/2008&amp;R&amp;8NT = No Throw
NJ = No Jump
DNF = Did Not Finish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33"/>
    <pageSetUpPr fitToPage="1"/>
  </sheetPr>
  <dimension ref="A1:AO51"/>
  <sheetViews>
    <sheetView showZeros="0" zoomScalePageLayoutView="0" workbookViewId="0" topLeftCell="A14">
      <selection activeCell="AE12" sqref="AE10:AE12"/>
    </sheetView>
  </sheetViews>
  <sheetFormatPr defaultColWidth="9.140625" defaultRowHeight="12.75"/>
  <cols>
    <col min="1" max="1" width="4.28125" style="29" customWidth="1"/>
    <col min="2" max="2" width="17.140625" style="29" customWidth="1"/>
    <col min="3" max="3" width="18.00390625" style="29" bestFit="1" customWidth="1"/>
    <col min="4" max="4" width="3.28125" style="33" customWidth="1"/>
    <col min="5" max="5" width="6.28125" style="33" customWidth="1"/>
    <col min="6" max="6" width="5.8515625" style="33" customWidth="1"/>
    <col min="7" max="7" width="3.421875" style="33" bestFit="1" customWidth="1"/>
    <col min="8" max="8" width="7.8515625" style="33" customWidth="1"/>
    <col min="9" max="9" width="5.8515625" style="33" customWidth="1"/>
    <col min="10" max="10" width="3.421875" style="33" bestFit="1" customWidth="1"/>
    <col min="11" max="11" width="6.7109375" style="33" customWidth="1"/>
    <col min="12" max="12" width="5.8515625" style="33" customWidth="1"/>
    <col min="13" max="13" width="3.421875" style="33" bestFit="1" customWidth="1"/>
    <col min="14" max="15" width="7.421875" style="33" customWidth="1"/>
    <col min="16" max="16" width="3.421875" style="33" bestFit="1" customWidth="1"/>
    <col min="17" max="17" width="7.421875" style="33" customWidth="1"/>
    <col min="18" max="18" width="5.8515625" style="33" customWidth="1"/>
    <col min="19" max="19" width="3.421875" style="33" bestFit="1" customWidth="1"/>
    <col min="20" max="20" width="6.00390625" style="33" customWidth="1"/>
    <col min="21" max="21" width="5.8515625" style="33" customWidth="1"/>
    <col min="22" max="22" width="3.421875" style="33" bestFit="1" customWidth="1"/>
    <col min="23" max="23" width="6.00390625" style="33" customWidth="1"/>
    <col min="24" max="24" width="5.8515625" style="33" customWidth="1"/>
    <col min="25" max="25" width="3.421875" style="33" bestFit="1" customWidth="1"/>
    <col min="26" max="26" width="8.421875" style="33" bestFit="1" customWidth="1"/>
    <col min="27" max="27" width="8.421875" style="33" customWidth="1"/>
    <col min="28" max="28" width="7.28125" style="33" customWidth="1"/>
    <col min="29" max="29" width="0" style="33" hidden="1" customWidth="1"/>
    <col min="30" max="38" width="9.8515625" style="29" customWidth="1"/>
    <col min="39" max="40" width="9.140625" style="29" customWidth="1"/>
    <col min="41" max="41" width="6.28125" style="29" hidden="1" customWidth="1"/>
    <col min="42" max="16384" width="9.140625" style="29" customWidth="1"/>
  </cols>
  <sheetData>
    <row r="1" spans="1:29" ht="22.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29" ht="12.75">
      <c r="A2" s="38"/>
      <c r="B2" s="30"/>
      <c r="C2" s="30"/>
      <c r="D2" s="31"/>
      <c r="E2" s="32"/>
      <c r="F2" s="32"/>
      <c r="G2" s="32"/>
      <c r="H2" s="32"/>
      <c r="I2" s="199" t="s">
        <v>72</v>
      </c>
      <c r="J2" s="199"/>
      <c r="K2" s="199"/>
      <c r="L2" s="199"/>
      <c r="M2" s="199"/>
      <c r="N2" s="199"/>
      <c r="O2" s="199"/>
      <c r="P2" s="199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2.75">
      <c r="A3" s="38"/>
      <c r="B3" s="30"/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Y3" s="32"/>
      <c r="AB3" s="84"/>
      <c r="AC3" s="31"/>
    </row>
    <row r="4" spans="1:28" ht="12.75">
      <c r="A4" s="37" t="s">
        <v>25</v>
      </c>
      <c r="B4" s="37"/>
      <c r="C4" s="38" t="s">
        <v>68</v>
      </c>
      <c r="D4" s="32"/>
      <c r="H4" s="39" t="s">
        <v>22</v>
      </c>
      <c r="I4" s="40"/>
      <c r="K4" s="41" t="s">
        <v>21</v>
      </c>
      <c r="O4" s="32"/>
      <c r="Q4" s="32"/>
      <c r="R4" s="32"/>
      <c r="T4" s="32"/>
      <c r="U4" s="32"/>
      <c r="W4" s="40"/>
      <c r="X4" s="40" t="s">
        <v>46</v>
      </c>
      <c r="Z4" s="41" t="s">
        <v>69</v>
      </c>
      <c r="AA4" s="41"/>
      <c r="AB4" s="32"/>
    </row>
    <row r="5" spans="1:29" ht="12.75">
      <c r="A5" s="37" t="s">
        <v>26</v>
      </c>
      <c r="B5" s="37"/>
      <c r="C5" s="38" t="s">
        <v>24</v>
      </c>
      <c r="D5" s="32"/>
      <c r="H5" s="39" t="s">
        <v>23</v>
      </c>
      <c r="I5" s="40"/>
      <c r="K5" s="41"/>
      <c r="O5" s="32"/>
      <c r="Q5" s="32"/>
      <c r="R5" s="32"/>
      <c r="T5" s="32"/>
      <c r="U5" s="32"/>
      <c r="W5" s="32"/>
      <c r="X5" s="32"/>
      <c r="Z5" s="32"/>
      <c r="AA5" s="32"/>
      <c r="AB5" s="32"/>
      <c r="AC5" s="32"/>
    </row>
    <row r="6" spans="1:41" s="53" customFormat="1" ht="38.25">
      <c r="A6" s="42" t="s">
        <v>0</v>
      </c>
      <c r="B6" s="43" t="s">
        <v>1</v>
      </c>
      <c r="C6" s="43" t="s">
        <v>2</v>
      </c>
      <c r="D6" s="44" t="s">
        <v>50</v>
      </c>
      <c r="E6" s="45" t="s">
        <v>3</v>
      </c>
      <c r="F6" s="143" t="s">
        <v>6</v>
      </c>
      <c r="G6" s="144" t="s">
        <v>67</v>
      </c>
      <c r="H6" s="85" t="s">
        <v>62</v>
      </c>
      <c r="I6" s="143" t="s">
        <v>6</v>
      </c>
      <c r="J6" s="144" t="s">
        <v>67</v>
      </c>
      <c r="K6" s="45" t="s">
        <v>4</v>
      </c>
      <c r="L6" s="143" t="s">
        <v>6</v>
      </c>
      <c r="M6" s="144" t="s">
        <v>67</v>
      </c>
      <c r="N6" s="47" t="s">
        <v>18</v>
      </c>
      <c r="O6" s="145" t="s">
        <v>6</v>
      </c>
      <c r="P6" s="147" t="s">
        <v>67</v>
      </c>
      <c r="Q6" s="47" t="s">
        <v>19</v>
      </c>
      <c r="R6" s="145" t="s">
        <v>6</v>
      </c>
      <c r="S6" s="147" t="s">
        <v>67</v>
      </c>
      <c r="T6" s="49" t="s">
        <v>12</v>
      </c>
      <c r="U6" s="145" t="s">
        <v>6</v>
      </c>
      <c r="V6" s="147" t="s">
        <v>67</v>
      </c>
      <c r="W6" s="49" t="s">
        <v>5</v>
      </c>
      <c r="X6" s="145" t="s">
        <v>6</v>
      </c>
      <c r="Y6" s="147" t="s">
        <v>67</v>
      </c>
      <c r="Z6" s="50" t="s">
        <v>17</v>
      </c>
      <c r="AA6" s="44" t="s">
        <v>58</v>
      </c>
      <c r="AB6" s="51" t="s">
        <v>59</v>
      </c>
      <c r="AC6" s="86" t="s">
        <v>14</v>
      </c>
      <c r="AD6" s="52"/>
      <c r="AE6" s="52"/>
      <c r="AF6" s="52"/>
      <c r="AG6" s="52"/>
      <c r="AH6" s="52"/>
      <c r="AI6" s="52"/>
      <c r="AJ6" s="52"/>
      <c r="AK6" s="52"/>
      <c r="AL6" s="52"/>
      <c r="AO6" s="136" t="s">
        <v>53</v>
      </c>
    </row>
    <row r="7" spans="1:41" s="63" customFormat="1" ht="12.75">
      <c r="A7" s="68">
        <v>36</v>
      </c>
      <c r="B7" s="169" t="s">
        <v>99</v>
      </c>
      <c r="C7" s="56" t="s">
        <v>35</v>
      </c>
      <c r="D7" s="67" t="s">
        <v>52</v>
      </c>
      <c r="E7" s="88">
        <v>16.5</v>
      </c>
      <c r="F7" s="157">
        <v>36</v>
      </c>
      <c r="G7" s="158">
        <v>0</v>
      </c>
      <c r="H7" s="88"/>
      <c r="I7" s="157">
        <v>0</v>
      </c>
      <c r="J7" s="139">
        <v>0</v>
      </c>
      <c r="K7" s="59"/>
      <c r="L7" s="157">
        <v>0</v>
      </c>
      <c r="M7" s="139">
        <v>0</v>
      </c>
      <c r="N7" s="93">
        <v>2.95</v>
      </c>
      <c r="O7" s="146">
        <v>36</v>
      </c>
      <c r="P7" s="148">
        <v>0</v>
      </c>
      <c r="Q7" s="89"/>
      <c r="R7" s="146">
        <v>0</v>
      </c>
      <c r="S7" s="148">
        <v>0</v>
      </c>
      <c r="T7" s="89">
        <v>4.36</v>
      </c>
      <c r="U7" s="146">
        <v>34</v>
      </c>
      <c r="V7" s="148">
        <v>0</v>
      </c>
      <c r="W7" s="89"/>
      <c r="X7" s="146">
        <v>0</v>
      </c>
      <c r="Y7" s="148">
        <v>0</v>
      </c>
      <c r="Z7" s="78">
        <v>106</v>
      </c>
      <c r="AA7" s="79" t="s">
        <v>206</v>
      </c>
      <c r="AB7" s="82">
        <v>18</v>
      </c>
      <c r="AC7" s="94" t="s">
        <v>10</v>
      </c>
      <c r="AD7" s="62"/>
      <c r="AE7" s="62"/>
      <c r="AF7" s="62"/>
      <c r="AG7" s="62"/>
      <c r="AH7" s="62"/>
      <c r="AI7" s="62"/>
      <c r="AJ7" s="62"/>
      <c r="AK7" s="62"/>
      <c r="AL7" s="62"/>
      <c r="AO7" s="137">
        <v>0</v>
      </c>
    </row>
    <row r="8" spans="1:41" s="63" customFormat="1" ht="12.75">
      <c r="A8" s="68">
        <v>2</v>
      </c>
      <c r="B8" s="170" t="s">
        <v>149</v>
      </c>
      <c r="C8" s="175" t="s">
        <v>37</v>
      </c>
      <c r="D8" s="67" t="s">
        <v>51</v>
      </c>
      <c r="E8" s="88"/>
      <c r="F8" s="157">
        <v>0</v>
      </c>
      <c r="G8" s="139">
        <v>0</v>
      </c>
      <c r="H8" s="88">
        <v>12.8</v>
      </c>
      <c r="I8" s="157">
        <v>80</v>
      </c>
      <c r="J8" s="139" t="s">
        <v>65</v>
      </c>
      <c r="K8" s="64"/>
      <c r="L8" s="157">
        <v>0</v>
      </c>
      <c r="M8" s="139">
        <v>0</v>
      </c>
      <c r="N8" s="93"/>
      <c r="O8" s="146">
        <v>0</v>
      </c>
      <c r="P8" s="148">
        <v>0</v>
      </c>
      <c r="Q8" s="89">
        <v>1.32</v>
      </c>
      <c r="R8" s="146">
        <v>68</v>
      </c>
      <c r="S8" s="148" t="s">
        <v>65</v>
      </c>
      <c r="T8" s="89">
        <v>5.62</v>
      </c>
      <c r="U8" s="146">
        <v>47</v>
      </c>
      <c r="V8" s="148" t="s">
        <v>66</v>
      </c>
      <c r="W8" s="89"/>
      <c r="X8" s="146">
        <v>0</v>
      </c>
      <c r="Y8" s="148">
        <v>0</v>
      </c>
      <c r="Z8" s="78">
        <v>195</v>
      </c>
      <c r="AA8" s="79">
        <v>1</v>
      </c>
      <c r="AB8" s="82">
        <v>3</v>
      </c>
      <c r="AC8" s="94" t="s">
        <v>9</v>
      </c>
      <c r="AO8" s="137">
        <v>195</v>
      </c>
    </row>
    <row r="9" spans="1:41" s="63" customFormat="1" ht="12.75">
      <c r="A9" s="90">
        <v>38</v>
      </c>
      <c r="B9" s="169" t="s">
        <v>136</v>
      </c>
      <c r="C9" s="56" t="s">
        <v>37</v>
      </c>
      <c r="D9" s="67" t="s">
        <v>51</v>
      </c>
      <c r="E9" s="88">
        <v>15.8</v>
      </c>
      <c r="F9" s="157">
        <v>43</v>
      </c>
      <c r="G9" s="139">
        <v>0</v>
      </c>
      <c r="H9" s="88"/>
      <c r="I9" s="157">
        <v>0</v>
      </c>
      <c r="J9" s="139">
        <v>0</v>
      </c>
      <c r="K9" s="64"/>
      <c r="L9" s="157">
        <v>0</v>
      </c>
      <c r="M9" s="139">
        <v>0</v>
      </c>
      <c r="N9" s="93">
        <v>3.82</v>
      </c>
      <c r="O9" s="146">
        <v>65</v>
      </c>
      <c r="P9" s="148" t="s">
        <v>66</v>
      </c>
      <c r="Q9" s="89"/>
      <c r="R9" s="146">
        <v>0</v>
      </c>
      <c r="S9" s="148">
        <v>0</v>
      </c>
      <c r="T9" s="89"/>
      <c r="U9" s="146">
        <v>0</v>
      </c>
      <c r="V9" s="148">
        <v>0</v>
      </c>
      <c r="W9" s="89">
        <v>12.36</v>
      </c>
      <c r="X9" s="146">
        <v>34</v>
      </c>
      <c r="Y9" s="148">
        <v>0</v>
      </c>
      <c r="Z9" s="78">
        <v>142</v>
      </c>
      <c r="AA9" s="79">
        <v>9</v>
      </c>
      <c r="AB9" s="82">
        <v>13</v>
      </c>
      <c r="AC9" s="94" t="s">
        <v>8</v>
      </c>
      <c r="AO9" s="137">
        <v>142</v>
      </c>
    </row>
    <row r="10" spans="1:41" s="63" customFormat="1" ht="12.75">
      <c r="A10" s="90">
        <v>39</v>
      </c>
      <c r="B10" s="169" t="s">
        <v>100</v>
      </c>
      <c r="C10" s="56" t="s">
        <v>37</v>
      </c>
      <c r="D10" s="67" t="s">
        <v>51</v>
      </c>
      <c r="E10" s="88"/>
      <c r="F10" s="157">
        <v>0</v>
      </c>
      <c r="G10" s="139">
        <v>0</v>
      </c>
      <c r="H10" s="88"/>
      <c r="I10" s="157">
        <v>0</v>
      </c>
      <c r="J10" s="139">
        <v>0</v>
      </c>
      <c r="K10" s="64"/>
      <c r="L10" s="157">
        <v>0</v>
      </c>
      <c r="M10" s="139">
        <v>0</v>
      </c>
      <c r="N10" s="93"/>
      <c r="O10" s="146">
        <v>0</v>
      </c>
      <c r="P10" s="148">
        <v>0</v>
      </c>
      <c r="Q10" s="89"/>
      <c r="R10" s="146">
        <v>0</v>
      </c>
      <c r="S10" s="148">
        <v>0</v>
      </c>
      <c r="T10" s="89"/>
      <c r="U10" s="146">
        <v>0</v>
      </c>
      <c r="V10" s="148">
        <v>0</v>
      </c>
      <c r="W10" s="89"/>
      <c r="X10" s="146">
        <v>0</v>
      </c>
      <c r="Y10" s="148">
        <v>0</v>
      </c>
      <c r="Z10" s="78">
        <v>0</v>
      </c>
      <c r="AA10" s="79" t="s">
        <v>206</v>
      </c>
      <c r="AB10" s="82" t="s">
        <v>206</v>
      </c>
      <c r="AC10" s="94" t="s">
        <v>206</v>
      </c>
      <c r="AO10" s="137">
        <v>0</v>
      </c>
    </row>
    <row r="11" spans="1:41" s="63" customFormat="1" ht="12.75">
      <c r="A11" s="90">
        <v>40</v>
      </c>
      <c r="B11" s="169" t="s">
        <v>101</v>
      </c>
      <c r="C11" s="56" t="s">
        <v>37</v>
      </c>
      <c r="D11" s="67" t="s">
        <v>51</v>
      </c>
      <c r="E11" s="88">
        <v>15.4</v>
      </c>
      <c r="F11" s="157">
        <v>47</v>
      </c>
      <c r="G11" s="139">
        <v>0</v>
      </c>
      <c r="H11" s="88"/>
      <c r="I11" s="157">
        <v>0</v>
      </c>
      <c r="J11" s="139">
        <v>0</v>
      </c>
      <c r="K11" s="64"/>
      <c r="L11" s="157">
        <v>0</v>
      </c>
      <c r="M11" s="139">
        <v>0</v>
      </c>
      <c r="N11" s="93">
        <v>3.57</v>
      </c>
      <c r="O11" s="146">
        <v>57</v>
      </c>
      <c r="P11" s="148" t="s">
        <v>66</v>
      </c>
      <c r="Q11" s="89"/>
      <c r="R11" s="146">
        <v>0</v>
      </c>
      <c r="S11" s="148">
        <v>0</v>
      </c>
      <c r="T11" s="89">
        <v>5.9</v>
      </c>
      <c r="U11" s="146">
        <v>50</v>
      </c>
      <c r="V11" s="148" t="s">
        <v>66</v>
      </c>
      <c r="W11" s="89"/>
      <c r="X11" s="146">
        <v>0</v>
      </c>
      <c r="Y11" s="148">
        <v>0</v>
      </c>
      <c r="Z11" s="78">
        <v>154</v>
      </c>
      <c r="AA11" s="79">
        <v>8</v>
      </c>
      <c r="AB11" s="82">
        <v>12</v>
      </c>
      <c r="AC11" s="94" t="s">
        <v>8</v>
      </c>
      <c r="AO11" s="137">
        <v>154</v>
      </c>
    </row>
    <row r="12" spans="1:41" s="63" customFormat="1" ht="12.75">
      <c r="A12" s="68">
        <v>41</v>
      </c>
      <c r="B12" s="169" t="s">
        <v>102</v>
      </c>
      <c r="C12" s="56" t="s">
        <v>74</v>
      </c>
      <c r="D12" s="67" t="s">
        <v>51</v>
      </c>
      <c r="E12" s="88">
        <v>16.5</v>
      </c>
      <c r="F12" s="157">
        <v>36</v>
      </c>
      <c r="G12" s="139">
        <v>0</v>
      </c>
      <c r="H12" s="88"/>
      <c r="I12" s="157">
        <v>0</v>
      </c>
      <c r="J12" s="139">
        <v>0</v>
      </c>
      <c r="K12" s="64">
        <v>0.00209375</v>
      </c>
      <c r="L12" s="157">
        <v>59</v>
      </c>
      <c r="M12" s="139">
        <v>0</v>
      </c>
      <c r="N12" s="93">
        <v>3.13</v>
      </c>
      <c r="O12" s="146">
        <v>42</v>
      </c>
      <c r="P12" s="148">
        <v>0</v>
      </c>
      <c r="Q12" s="89"/>
      <c r="R12" s="146">
        <v>0</v>
      </c>
      <c r="S12" s="148">
        <v>0</v>
      </c>
      <c r="T12" s="89">
        <v>4.07</v>
      </c>
      <c r="U12" s="146">
        <v>31</v>
      </c>
      <c r="V12" s="148">
        <v>0</v>
      </c>
      <c r="W12" s="89"/>
      <c r="X12" s="146">
        <v>0</v>
      </c>
      <c r="Y12" s="148">
        <v>0</v>
      </c>
      <c r="Z12" s="78">
        <v>132</v>
      </c>
      <c r="AA12" s="79">
        <v>10</v>
      </c>
      <c r="AB12" s="82">
        <v>15</v>
      </c>
      <c r="AC12" s="94" t="s">
        <v>8</v>
      </c>
      <c r="AO12" s="137">
        <v>132</v>
      </c>
    </row>
    <row r="13" spans="1:41" s="63" customFormat="1" ht="12.75">
      <c r="A13" s="90">
        <v>42</v>
      </c>
      <c r="B13" s="169" t="s">
        <v>103</v>
      </c>
      <c r="C13" s="56" t="s">
        <v>74</v>
      </c>
      <c r="D13" s="67" t="s">
        <v>51</v>
      </c>
      <c r="E13" s="88">
        <v>15</v>
      </c>
      <c r="F13" s="157">
        <v>53</v>
      </c>
      <c r="G13" s="139" t="s">
        <v>66</v>
      </c>
      <c r="H13" s="88"/>
      <c r="I13" s="157">
        <v>0</v>
      </c>
      <c r="J13" s="139">
        <v>0</v>
      </c>
      <c r="K13" s="64">
        <v>0.0018518518518518517</v>
      </c>
      <c r="L13" s="157">
        <v>70</v>
      </c>
      <c r="M13" s="139" t="s">
        <v>65</v>
      </c>
      <c r="N13" s="93">
        <v>3.76</v>
      </c>
      <c r="O13" s="146">
        <v>63</v>
      </c>
      <c r="P13" s="148" t="s">
        <v>66</v>
      </c>
      <c r="Q13" s="89"/>
      <c r="R13" s="146">
        <v>0</v>
      </c>
      <c r="S13" s="148">
        <v>0</v>
      </c>
      <c r="T13" s="89">
        <v>5.18</v>
      </c>
      <c r="U13" s="146">
        <v>42</v>
      </c>
      <c r="V13" s="148">
        <v>0</v>
      </c>
      <c r="W13" s="89"/>
      <c r="X13" s="146">
        <v>0</v>
      </c>
      <c r="Y13" s="148">
        <v>0</v>
      </c>
      <c r="Z13" s="78">
        <v>175</v>
      </c>
      <c r="AA13" s="79">
        <v>5</v>
      </c>
      <c r="AB13" s="82">
        <v>8</v>
      </c>
      <c r="AC13" s="94" t="s">
        <v>9</v>
      </c>
      <c r="AO13" s="137">
        <v>175</v>
      </c>
    </row>
    <row r="14" spans="1:41" s="63" customFormat="1" ht="12.75">
      <c r="A14" s="90">
        <v>43</v>
      </c>
      <c r="B14" s="169" t="s">
        <v>104</v>
      </c>
      <c r="C14" s="56" t="s">
        <v>74</v>
      </c>
      <c r="D14" s="67" t="s">
        <v>51</v>
      </c>
      <c r="E14" s="88">
        <v>16.5</v>
      </c>
      <c r="F14" s="157">
        <v>36</v>
      </c>
      <c r="G14" s="139">
        <v>0</v>
      </c>
      <c r="H14" s="88"/>
      <c r="I14" s="157">
        <v>0</v>
      </c>
      <c r="J14" s="139">
        <v>0</v>
      </c>
      <c r="K14" s="64">
        <v>0.0018553240740740743</v>
      </c>
      <c r="L14" s="157">
        <v>69</v>
      </c>
      <c r="M14" s="139" t="s">
        <v>65</v>
      </c>
      <c r="N14" s="93"/>
      <c r="O14" s="146">
        <v>0</v>
      </c>
      <c r="P14" s="148">
        <v>0</v>
      </c>
      <c r="Q14" s="89"/>
      <c r="R14" s="146">
        <v>0</v>
      </c>
      <c r="S14" s="148">
        <v>0</v>
      </c>
      <c r="T14" s="89"/>
      <c r="U14" s="146">
        <v>0</v>
      </c>
      <c r="V14" s="148">
        <v>0</v>
      </c>
      <c r="W14" s="89">
        <v>12.75</v>
      </c>
      <c r="X14" s="146">
        <v>36</v>
      </c>
      <c r="Y14" s="148">
        <v>0</v>
      </c>
      <c r="Z14" s="78">
        <v>105</v>
      </c>
      <c r="AA14" s="79">
        <v>11</v>
      </c>
      <c r="AB14" s="82">
        <v>19</v>
      </c>
      <c r="AC14" s="94" t="s">
        <v>10</v>
      </c>
      <c r="AO14" s="137">
        <v>105</v>
      </c>
    </row>
    <row r="15" spans="1:41" s="63" customFormat="1" ht="12.75">
      <c r="A15" s="90">
        <v>44</v>
      </c>
      <c r="B15" s="169" t="s">
        <v>150</v>
      </c>
      <c r="C15" s="56" t="s">
        <v>98</v>
      </c>
      <c r="D15" s="67" t="s">
        <v>51</v>
      </c>
      <c r="E15" s="88"/>
      <c r="F15" s="157">
        <v>0</v>
      </c>
      <c r="G15" s="139">
        <v>0</v>
      </c>
      <c r="H15" s="88"/>
      <c r="I15" s="157">
        <v>0</v>
      </c>
      <c r="J15" s="139">
        <v>0</v>
      </c>
      <c r="K15" s="64"/>
      <c r="L15" s="157">
        <v>0</v>
      </c>
      <c r="M15" s="139">
        <v>0</v>
      </c>
      <c r="N15" s="93"/>
      <c r="O15" s="146">
        <v>0</v>
      </c>
      <c r="P15" s="148">
        <v>0</v>
      </c>
      <c r="Q15" s="89"/>
      <c r="R15" s="146">
        <v>0</v>
      </c>
      <c r="S15" s="148">
        <v>0</v>
      </c>
      <c r="T15" s="89"/>
      <c r="U15" s="146">
        <v>0</v>
      </c>
      <c r="V15" s="148">
        <v>0</v>
      </c>
      <c r="W15" s="89"/>
      <c r="X15" s="146">
        <v>0</v>
      </c>
      <c r="Y15" s="148">
        <v>0</v>
      </c>
      <c r="Z15" s="78">
        <v>0</v>
      </c>
      <c r="AA15" s="79" t="s">
        <v>206</v>
      </c>
      <c r="AB15" s="82" t="s">
        <v>206</v>
      </c>
      <c r="AC15" s="94" t="s">
        <v>206</v>
      </c>
      <c r="AO15" s="137">
        <v>0</v>
      </c>
    </row>
    <row r="16" spans="1:41" s="63" customFormat="1" ht="12.75">
      <c r="A16" s="90">
        <v>45</v>
      </c>
      <c r="B16" s="169" t="s">
        <v>151</v>
      </c>
      <c r="C16" s="56" t="s">
        <v>80</v>
      </c>
      <c r="D16" s="67" t="s">
        <v>51</v>
      </c>
      <c r="E16" s="88"/>
      <c r="F16" s="157">
        <v>0</v>
      </c>
      <c r="G16" s="139">
        <v>0</v>
      </c>
      <c r="H16" s="88"/>
      <c r="I16" s="157">
        <v>0</v>
      </c>
      <c r="J16" s="139">
        <v>0</v>
      </c>
      <c r="K16" s="64"/>
      <c r="L16" s="157">
        <v>0</v>
      </c>
      <c r="M16" s="139">
        <v>0</v>
      </c>
      <c r="N16" s="93"/>
      <c r="O16" s="146">
        <v>0</v>
      </c>
      <c r="P16" s="148">
        <v>0</v>
      </c>
      <c r="Q16" s="89"/>
      <c r="R16" s="146">
        <v>0</v>
      </c>
      <c r="S16" s="148">
        <v>0</v>
      </c>
      <c r="T16" s="89"/>
      <c r="U16" s="146">
        <v>0</v>
      </c>
      <c r="V16" s="148">
        <v>0</v>
      </c>
      <c r="W16" s="89"/>
      <c r="X16" s="146">
        <v>0</v>
      </c>
      <c r="Y16" s="148">
        <v>0</v>
      </c>
      <c r="Z16" s="78">
        <v>0</v>
      </c>
      <c r="AA16" s="79" t="s">
        <v>206</v>
      </c>
      <c r="AB16" s="82" t="s">
        <v>206</v>
      </c>
      <c r="AC16" s="94" t="s">
        <v>206</v>
      </c>
      <c r="AO16" s="137">
        <v>0</v>
      </c>
    </row>
    <row r="17" spans="1:41" s="63" customFormat="1" ht="12.75">
      <c r="A17" s="90">
        <v>46</v>
      </c>
      <c r="B17" s="172" t="s">
        <v>152</v>
      </c>
      <c r="C17" s="56" t="s">
        <v>80</v>
      </c>
      <c r="D17" s="67" t="s">
        <v>51</v>
      </c>
      <c r="E17" s="88"/>
      <c r="F17" s="157">
        <v>0</v>
      </c>
      <c r="G17" s="139">
        <v>0</v>
      </c>
      <c r="H17" s="88">
        <v>14.2</v>
      </c>
      <c r="I17" s="157">
        <v>66</v>
      </c>
      <c r="J17" s="139" t="s">
        <v>66</v>
      </c>
      <c r="K17" s="64"/>
      <c r="L17" s="157">
        <v>0</v>
      </c>
      <c r="M17" s="139">
        <v>0</v>
      </c>
      <c r="N17" s="93">
        <v>4.19</v>
      </c>
      <c r="O17" s="146">
        <v>72</v>
      </c>
      <c r="P17" s="148" t="s">
        <v>64</v>
      </c>
      <c r="Q17" s="89"/>
      <c r="R17" s="146">
        <v>0</v>
      </c>
      <c r="S17" s="148">
        <v>0</v>
      </c>
      <c r="T17" s="89">
        <v>6.52</v>
      </c>
      <c r="U17" s="146">
        <v>56</v>
      </c>
      <c r="V17" s="148" t="s">
        <v>65</v>
      </c>
      <c r="W17" s="89"/>
      <c r="X17" s="146">
        <v>0</v>
      </c>
      <c r="Y17" s="148">
        <v>0</v>
      </c>
      <c r="Z17" s="78">
        <v>194</v>
      </c>
      <c r="AA17" s="79">
        <v>3</v>
      </c>
      <c r="AB17" s="82">
        <v>5</v>
      </c>
      <c r="AC17" s="94" t="s">
        <v>9</v>
      </c>
      <c r="AO17" s="137">
        <v>194</v>
      </c>
    </row>
    <row r="18" spans="1:41" s="63" customFormat="1" ht="12.75">
      <c r="A18" s="68">
        <v>47</v>
      </c>
      <c r="B18" s="169" t="s">
        <v>105</v>
      </c>
      <c r="C18" s="56" t="s">
        <v>36</v>
      </c>
      <c r="D18" s="67" t="s">
        <v>52</v>
      </c>
      <c r="E18" s="88"/>
      <c r="F18" s="157">
        <v>0</v>
      </c>
      <c r="G18" s="139">
        <v>0</v>
      </c>
      <c r="H18" s="88"/>
      <c r="I18" s="157">
        <v>0</v>
      </c>
      <c r="J18" s="139">
        <v>0</v>
      </c>
      <c r="K18" s="64">
        <v>0.002074074074074074</v>
      </c>
      <c r="L18" s="157">
        <v>60</v>
      </c>
      <c r="M18" s="139">
        <v>0</v>
      </c>
      <c r="N18" s="93">
        <v>2.92</v>
      </c>
      <c r="O18" s="146">
        <v>35</v>
      </c>
      <c r="P18" s="148">
        <v>0</v>
      </c>
      <c r="Q18" s="89"/>
      <c r="R18" s="146">
        <v>0</v>
      </c>
      <c r="S18" s="148">
        <v>0</v>
      </c>
      <c r="T18" s="89"/>
      <c r="U18" s="146">
        <v>0</v>
      </c>
      <c r="V18" s="148">
        <v>0</v>
      </c>
      <c r="W18" s="89">
        <v>8.86</v>
      </c>
      <c r="X18" s="146">
        <v>20</v>
      </c>
      <c r="Y18" s="148">
        <v>0</v>
      </c>
      <c r="Z18" s="78">
        <v>115</v>
      </c>
      <c r="AA18" s="79" t="s">
        <v>206</v>
      </c>
      <c r="AB18" s="82">
        <v>17</v>
      </c>
      <c r="AC18" s="94" t="s">
        <v>10</v>
      </c>
      <c r="AO18" s="137">
        <v>0</v>
      </c>
    </row>
    <row r="19" spans="1:41" s="63" customFormat="1" ht="12.75">
      <c r="A19" s="68">
        <v>48</v>
      </c>
      <c r="B19" s="169" t="s">
        <v>106</v>
      </c>
      <c r="C19" s="56" t="s">
        <v>36</v>
      </c>
      <c r="D19" s="67" t="s">
        <v>52</v>
      </c>
      <c r="E19" s="88"/>
      <c r="F19" s="157">
        <v>0</v>
      </c>
      <c r="G19" s="139">
        <v>0</v>
      </c>
      <c r="H19" s="88"/>
      <c r="I19" s="157">
        <v>0</v>
      </c>
      <c r="J19" s="139">
        <v>0</v>
      </c>
      <c r="K19" s="64">
        <v>0.0019409722222222222</v>
      </c>
      <c r="L19" s="157">
        <v>66</v>
      </c>
      <c r="M19" s="139" t="s">
        <v>66</v>
      </c>
      <c r="N19" s="93">
        <v>3.12</v>
      </c>
      <c r="O19" s="146">
        <v>42</v>
      </c>
      <c r="P19" s="148">
        <v>0</v>
      </c>
      <c r="Q19" s="89"/>
      <c r="R19" s="146">
        <v>0</v>
      </c>
      <c r="S19" s="148">
        <v>0</v>
      </c>
      <c r="T19" s="89"/>
      <c r="U19" s="146">
        <v>0</v>
      </c>
      <c r="V19" s="148">
        <v>0</v>
      </c>
      <c r="W19" s="89">
        <v>9.79</v>
      </c>
      <c r="X19" s="146">
        <v>24</v>
      </c>
      <c r="Y19" s="148">
        <v>0</v>
      </c>
      <c r="Z19" s="78">
        <v>132</v>
      </c>
      <c r="AA19" s="79" t="s">
        <v>206</v>
      </c>
      <c r="AB19" s="82">
        <v>15</v>
      </c>
      <c r="AC19" s="94" t="s">
        <v>8</v>
      </c>
      <c r="AO19" s="137">
        <v>0</v>
      </c>
    </row>
    <row r="20" spans="1:41" s="63" customFormat="1" ht="12.75">
      <c r="A20" s="68">
        <v>49</v>
      </c>
      <c r="B20" s="169" t="s">
        <v>153</v>
      </c>
      <c r="C20" s="56" t="s">
        <v>60</v>
      </c>
      <c r="D20" s="67" t="s">
        <v>52</v>
      </c>
      <c r="E20" s="88"/>
      <c r="F20" s="157">
        <v>0</v>
      </c>
      <c r="G20" s="139">
        <v>0</v>
      </c>
      <c r="H20" s="88">
        <v>12.7</v>
      </c>
      <c r="I20" s="157">
        <v>81</v>
      </c>
      <c r="J20" s="139" t="s">
        <v>64</v>
      </c>
      <c r="K20" s="64"/>
      <c r="L20" s="157">
        <v>0</v>
      </c>
      <c r="M20" s="139">
        <v>0</v>
      </c>
      <c r="N20" s="93"/>
      <c r="O20" s="146">
        <v>0</v>
      </c>
      <c r="P20" s="148">
        <v>0</v>
      </c>
      <c r="Q20" s="89">
        <v>1.32</v>
      </c>
      <c r="R20" s="146">
        <v>68</v>
      </c>
      <c r="S20" s="148" t="s">
        <v>65</v>
      </c>
      <c r="T20" s="89">
        <v>4.86</v>
      </c>
      <c r="U20" s="146">
        <v>39</v>
      </c>
      <c r="V20" s="148">
        <v>0</v>
      </c>
      <c r="W20" s="89"/>
      <c r="X20" s="146">
        <v>0</v>
      </c>
      <c r="Y20" s="148">
        <v>0</v>
      </c>
      <c r="Z20" s="78">
        <v>188</v>
      </c>
      <c r="AA20" s="79" t="s">
        <v>206</v>
      </c>
      <c r="AB20" s="82">
        <v>7</v>
      </c>
      <c r="AC20" s="94" t="s">
        <v>9</v>
      </c>
      <c r="AO20" s="137">
        <v>0</v>
      </c>
    </row>
    <row r="21" spans="1:41" s="63" customFormat="1" ht="12.75">
      <c r="A21" s="68">
        <v>50</v>
      </c>
      <c r="B21" s="169" t="s">
        <v>147</v>
      </c>
      <c r="C21" s="56" t="s">
        <v>60</v>
      </c>
      <c r="D21" s="67" t="s">
        <v>52</v>
      </c>
      <c r="E21" s="88">
        <v>16</v>
      </c>
      <c r="F21" s="157">
        <v>41</v>
      </c>
      <c r="G21" s="139">
        <v>0</v>
      </c>
      <c r="H21" s="88">
        <v>16.5</v>
      </c>
      <c r="I21" s="157">
        <v>43</v>
      </c>
      <c r="J21" s="139">
        <v>0</v>
      </c>
      <c r="K21" s="64">
        <v>0.002023148148148148</v>
      </c>
      <c r="L21" s="157">
        <v>62</v>
      </c>
      <c r="M21" s="139">
        <v>0</v>
      </c>
      <c r="N21" s="93">
        <v>3.18</v>
      </c>
      <c r="O21" s="146">
        <v>44</v>
      </c>
      <c r="P21" s="148">
        <v>0</v>
      </c>
      <c r="Q21" s="89"/>
      <c r="R21" s="146">
        <v>0</v>
      </c>
      <c r="S21" s="148">
        <v>0</v>
      </c>
      <c r="T21" s="89">
        <v>4.41</v>
      </c>
      <c r="U21" s="146">
        <v>35</v>
      </c>
      <c r="V21" s="148">
        <v>0</v>
      </c>
      <c r="W21" s="89"/>
      <c r="X21" s="146">
        <v>0</v>
      </c>
      <c r="Y21" s="148">
        <v>0</v>
      </c>
      <c r="Z21" s="78">
        <v>141</v>
      </c>
      <c r="AA21" s="79" t="s">
        <v>206</v>
      </c>
      <c r="AB21" s="82">
        <v>14</v>
      </c>
      <c r="AC21" s="94" t="s">
        <v>8</v>
      </c>
      <c r="AO21" s="137">
        <v>0</v>
      </c>
    </row>
    <row r="22" spans="1:41" s="63" customFormat="1" ht="12.75">
      <c r="A22" s="68">
        <v>51</v>
      </c>
      <c r="B22" s="169" t="s">
        <v>107</v>
      </c>
      <c r="C22" s="56" t="s">
        <v>60</v>
      </c>
      <c r="D22" s="67" t="s">
        <v>52</v>
      </c>
      <c r="E22" s="88"/>
      <c r="F22" s="157">
        <v>0</v>
      </c>
      <c r="G22" s="139">
        <v>0</v>
      </c>
      <c r="H22" s="88"/>
      <c r="I22" s="157">
        <v>0</v>
      </c>
      <c r="J22" s="139">
        <v>0</v>
      </c>
      <c r="K22" s="64">
        <v>0.0018645833333333333</v>
      </c>
      <c r="L22" s="157">
        <v>69</v>
      </c>
      <c r="M22" s="139" t="s">
        <v>65</v>
      </c>
      <c r="N22" s="93"/>
      <c r="O22" s="146">
        <v>0</v>
      </c>
      <c r="P22" s="148">
        <v>0</v>
      </c>
      <c r="Q22" s="89">
        <v>1.35</v>
      </c>
      <c r="R22" s="146">
        <v>71</v>
      </c>
      <c r="S22" s="148" t="s">
        <v>64</v>
      </c>
      <c r="T22" s="89"/>
      <c r="U22" s="146">
        <v>0</v>
      </c>
      <c r="V22" s="148">
        <v>0</v>
      </c>
      <c r="W22" s="89">
        <v>12.45</v>
      </c>
      <c r="X22" s="146">
        <v>34</v>
      </c>
      <c r="Y22" s="148">
        <v>0</v>
      </c>
      <c r="Z22" s="78">
        <v>174</v>
      </c>
      <c r="AA22" s="79" t="s">
        <v>206</v>
      </c>
      <c r="AB22" s="82">
        <v>10</v>
      </c>
      <c r="AC22" s="94" t="s">
        <v>9</v>
      </c>
      <c r="AO22" s="137">
        <v>0</v>
      </c>
    </row>
    <row r="23" spans="1:41" s="63" customFormat="1" ht="12.75">
      <c r="A23" s="68">
        <v>52</v>
      </c>
      <c r="B23" s="169" t="s">
        <v>108</v>
      </c>
      <c r="C23" s="56" t="s">
        <v>60</v>
      </c>
      <c r="D23" s="67" t="s">
        <v>52</v>
      </c>
      <c r="E23" s="88"/>
      <c r="F23" s="157">
        <v>0</v>
      </c>
      <c r="G23" s="139">
        <v>0</v>
      </c>
      <c r="H23" s="88"/>
      <c r="I23" s="157">
        <v>0</v>
      </c>
      <c r="J23" s="139">
        <v>0</v>
      </c>
      <c r="K23" s="64"/>
      <c r="L23" s="157">
        <v>0</v>
      </c>
      <c r="M23" s="139">
        <v>0</v>
      </c>
      <c r="N23" s="93"/>
      <c r="O23" s="146">
        <v>0</v>
      </c>
      <c r="P23" s="148">
        <v>0</v>
      </c>
      <c r="Q23" s="89"/>
      <c r="R23" s="146">
        <v>0</v>
      </c>
      <c r="S23" s="148">
        <v>0</v>
      </c>
      <c r="T23" s="89"/>
      <c r="U23" s="146">
        <v>0</v>
      </c>
      <c r="V23" s="148">
        <v>0</v>
      </c>
      <c r="W23" s="89"/>
      <c r="X23" s="146">
        <v>0</v>
      </c>
      <c r="Y23" s="148">
        <v>0</v>
      </c>
      <c r="Z23" s="78">
        <v>0</v>
      </c>
      <c r="AA23" s="79" t="s">
        <v>206</v>
      </c>
      <c r="AB23" s="82" t="s">
        <v>206</v>
      </c>
      <c r="AC23" s="94" t="s">
        <v>206</v>
      </c>
      <c r="AO23" s="137">
        <v>0</v>
      </c>
    </row>
    <row r="24" spans="1:41" s="63" customFormat="1" ht="12.75">
      <c r="A24" s="90">
        <v>53</v>
      </c>
      <c r="B24" s="171" t="s">
        <v>109</v>
      </c>
      <c r="C24" s="175" t="s">
        <v>34</v>
      </c>
      <c r="D24" s="67" t="s">
        <v>51</v>
      </c>
      <c r="E24" s="88">
        <v>14.8</v>
      </c>
      <c r="F24" s="157">
        <v>57</v>
      </c>
      <c r="G24" s="139" t="s">
        <v>66</v>
      </c>
      <c r="H24" s="88"/>
      <c r="I24" s="157">
        <v>0</v>
      </c>
      <c r="J24" s="139">
        <v>0</v>
      </c>
      <c r="K24" s="64">
        <v>0.0019108796296296298</v>
      </c>
      <c r="L24" s="157">
        <v>67</v>
      </c>
      <c r="M24" s="139" t="s">
        <v>66</v>
      </c>
      <c r="N24" s="93">
        <v>4.13</v>
      </c>
      <c r="O24" s="146">
        <v>72</v>
      </c>
      <c r="P24" s="148" t="s">
        <v>64</v>
      </c>
      <c r="Q24" s="89"/>
      <c r="R24" s="146">
        <v>0</v>
      </c>
      <c r="S24" s="148">
        <v>0</v>
      </c>
      <c r="T24" s="89">
        <v>6.56</v>
      </c>
      <c r="U24" s="146">
        <v>56</v>
      </c>
      <c r="V24" s="148" t="s">
        <v>65</v>
      </c>
      <c r="W24" s="89"/>
      <c r="X24" s="146">
        <v>0</v>
      </c>
      <c r="Y24" s="148">
        <v>0</v>
      </c>
      <c r="Z24" s="78">
        <v>195</v>
      </c>
      <c r="AA24" s="79">
        <v>1</v>
      </c>
      <c r="AB24" s="82">
        <v>3</v>
      </c>
      <c r="AC24" s="94" t="s">
        <v>9</v>
      </c>
      <c r="AO24" s="137">
        <v>195</v>
      </c>
    </row>
    <row r="25" spans="1:41" s="63" customFormat="1" ht="12.75">
      <c r="A25" s="68">
        <v>54</v>
      </c>
      <c r="B25" s="169" t="s">
        <v>110</v>
      </c>
      <c r="C25" s="56" t="s">
        <v>34</v>
      </c>
      <c r="D25" s="67" t="s">
        <v>51</v>
      </c>
      <c r="E25" s="88">
        <v>13.9</v>
      </c>
      <c r="F25" s="157">
        <v>74</v>
      </c>
      <c r="G25" s="139" t="s">
        <v>64</v>
      </c>
      <c r="H25" s="88"/>
      <c r="I25" s="157">
        <v>0</v>
      </c>
      <c r="J25" s="139">
        <v>0</v>
      </c>
      <c r="K25" s="64">
        <v>0.001954861111111111</v>
      </c>
      <c r="L25" s="157">
        <v>65</v>
      </c>
      <c r="M25" s="139" t="s">
        <v>66</v>
      </c>
      <c r="N25" s="93">
        <v>4.05</v>
      </c>
      <c r="O25" s="146">
        <v>71</v>
      </c>
      <c r="P25" s="148" t="s">
        <v>65</v>
      </c>
      <c r="Q25" s="89"/>
      <c r="R25" s="146">
        <v>0</v>
      </c>
      <c r="S25" s="148">
        <v>0</v>
      </c>
      <c r="T25" s="89"/>
      <c r="U25" s="146">
        <v>0</v>
      </c>
      <c r="V25" s="148">
        <v>0</v>
      </c>
      <c r="W25" s="89">
        <v>10.68</v>
      </c>
      <c r="X25" s="146">
        <v>27</v>
      </c>
      <c r="Y25" s="148">
        <v>0</v>
      </c>
      <c r="Z25" s="78">
        <v>172</v>
      </c>
      <c r="AA25" s="79">
        <v>7</v>
      </c>
      <c r="AB25" s="82">
        <v>11</v>
      </c>
      <c r="AC25" s="94" t="s">
        <v>9</v>
      </c>
      <c r="AO25" s="137">
        <v>172</v>
      </c>
    </row>
    <row r="26" spans="1:41" s="63" customFormat="1" ht="12.75">
      <c r="A26" s="68">
        <v>55</v>
      </c>
      <c r="B26" s="172" t="s">
        <v>111</v>
      </c>
      <c r="C26" s="56" t="s">
        <v>34</v>
      </c>
      <c r="D26" s="67" t="s">
        <v>51</v>
      </c>
      <c r="E26" s="88">
        <v>14.5</v>
      </c>
      <c r="F26" s="157">
        <v>63</v>
      </c>
      <c r="G26" s="139" t="s">
        <v>66</v>
      </c>
      <c r="H26" s="88"/>
      <c r="I26" s="157">
        <v>0</v>
      </c>
      <c r="J26" s="139">
        <v>0</v>
      </c>
      <c r="K26" s="64"/>
      <c r="L26" s="157">
        <v>0</v>
      </c>
      <c r="M26" s="139">
        <v>0</v>
      </c>
      <c r="N26" s="93">
        <v>3.97</v>
      </c>
      <c r="O26" s="146">
        <v>70</v>
      </c>
      <c r="P26" s="148" t="s">
        <v>65</v>
      </c>
      <c r="Q26" s="89"/>
      <c r="R26" s="146">
        <v>0</v>
      </c>
      <c r="S26" s="148">
        <v>0</v>
      </c>
      <c r="T26" s="89">
        <v>7.06</v>
      </c>
      <c r="U26" s="146">
        <v>61</v>
      </c>
      <c r="V26" s="148" t="s">
        <v>65</v>
      </c>
      <c r="W26" s="89"/>
      <c r="X26" s="146">
        <v>0</v>
      </c>
      <c r="Y26" s="148">
        <v>0</v>
      </c>
      <c r="Z26" s="78">
        <v>194</v>
      </c>
      <c r="AA26" s="79">
        <v>3</v>
      </c>
      <c r="AB26" s="82">
        <v>5</v>
      </c>
      <c r="AC26" s="94" t="s">
        <v>9</v>
      </c>
      <c r="AO26" s="137">
        <v>194</v>
      </c>
    </row>
    <row r="27" spans="1:41" s="63" customFormat="1" ht="12.75">
      <c r="A27" s="68">
        <v>56</v>
      </c>
      <c r="B27" s="169" t="s">
        <v>173</v>
      </c>
      <c r="C27" s="56" t="s">
        <v>34</v>
      </c>
      <c r="D27" s="67" t="s">
        <v>51</v>
      </c>
      <c r="E27" s="88"/>
      <c r="F27" s="157">
        <v>0</v>
      </c>
      <c r="G27" s="139">
        <v>0</v>
      </c>
      <c r="H27" s="88">
        <v>14.7</v>
      </c>
      <c r="I27" s="157">
        <v>61</v>
      </c>
      <c r="J27" s="139">
        <v>0</v>
      </c>
      <c r="K27" s="64"/>
      <c r="L27" s="157">
        <v>0</v>
      </c>
      <c r="M27" s="139">
        <v>0</v>
      </c>
      <c r="N27" s="93">
        <v>3.93</v>
      </c>
      <c r="O27" s="146">
        <v>69</v>
      </c>
      <c r="P27" s="148" t="s">
        <v>65</v>
      </c>
      <c r="Q27" s="89"/>
      <c r="R27" s="146">
        <v>0</v>
      </c>
      <c r="S27" s="148">
        <v>0</v>
      </c>
      <c r="T27" s="89">
        <v>5.45</v>
      </c>
      <c r="U27" s="146">
        <v>45</v>
      </c>
      <c r="V27" s="148">
        <v>0</v>
      </c>
      <c r="W27" s="89"/>
      <c r="X27" s="146">
        <v>0</v>
      </c>
      <c r="Y27" s="148">
        <v>0</v>
      </c>
      <c r="Z27" s="78">
        <v>175</v>
      </c>
      <c r="AA27" s="79">
        <v>5</v>
      </c>
      <c r="AB27" s="82">
        <v>8</v>
      </c>
      <c r="AC27" s="94" t="s">
        <v>9</v>
      </c>
      <c r="AO27" s="137">
        <v>175</v>
      </c>
    </row>
    <row r="28" spans="1:41" s="63" customFormat="1" ht="12.75">
      <c r="A28" s="68">
        <v>57</v>
      </c>
      <c r="B28" s="169" t="s">
        <v>174</v>
      </c>
      <c r="C28" s="173" t="s">
        <v>131</v>
      </c>
      <c r="D28" s="67" t="s">
        <v>52</v>
      </c>
      <c r="E28" s="88"/>
      <c r="F28" s="157">
        <v>0</v>
      </c>
      <c r="G28" s="139">
        <v>0</v>
      </c>
      <c r="H28" s="88">
        <v>13</v>
      </c>
      <c r="I28" s="157">
        <v>78</v>
      </c>
      <c r="J28" s="139" t="s">
        <v>65</v>
      </c>
      <c r="K28" s="64">
        <v>0.001835648148148148</v>
      </c>
      <c r="L28" s="157">
        <v>70</v>
      </c>
      <c r="M28" s="139" t="s">
        <v>65</v>
      </c>
      <c r="N28" s="93">
        <v>4.44</v>
      </c>
      <c r="O28" s="146">
        <v>75</v>
      </c>
      <c r="P28" s="148" t="s">
        <v>63</v>
      </c>
      <c r="Q28" s="89"/>
      <c r="R28" s="146">
        <v>0</v>
      </c>
      <c r="S28" s="148">
        <v>0</v>
      </c>
      <c r="T28" s="89">
        <v>7.31</v>
      </c>
      <c r="U28" s="146">
        <v>64</v>
      </c>
      <c r="V28" s="148" t="s">
        <v>64</v>
      </c>
      <c r="W28" s="89"/>
      <c r="X28" s="146">
        <v>0</v>
      </c>
      <c r="Y28" s="148">
        <v>0</v>
      </c>
      <c r="Z28" s="78">
        <v>217</v>
      </c>
      <c r="AA28" s="79" t="s">
        <v>206</v>
      </c>
      <c r="AB28" s="82">
        <v>1</v>
      </c>
      <c r="AC28" s="94" t="s">
        <v>9</v>
      </c>
      <c r="AO28" s="137">
        <v>0</v>
      </c>
    </row>
    <row r="29" spans="1:41" s="63" customFormat="1" ht="12.75">
      <c r="A29" s="68">
        <v>58</v>
      </c>
      <c r="B29" s="169" t="s">
        <v>112</v>
      </c>
      <c r="C29" s="174" t="s">
        <v>20</v>
      </c>
      <c r="D29" s="67" t="s">
        <v>52</v>
      </c>
      <c r="E29" s="88"/>
      <c r="F29" s="157">
        <v>0</v>
      </c>
      <c r="G29" s="139">
        <v>0</v>
      </c>
      <c r="H29" s="88">
        <v>12.9</v>
      </c>
      <c r="I29" s="157">
        <v>79</v>
      </c>
      <c r="J29" s="139" t="s">
        <v>65</v>
      </c>
      <c r="K29" s="64"/>
      <c r="L29" s="157">
        <v>0</v>
      </c>
      <c r="M29" s="139">
        <v>0</v>
      </c>
      <c r="N29" s="93">
        <v>4.09</v>
      </c>
      <c r="O29" s="146">
        <v>71</v>
      </c>
      <c r="P29" s="148" t="s">
        <v>65</v>
      </c>
      <c r="Q29" s="89"/>
      <c r="R29" s="146">
        <v>0</v>
      </c>
      <c r="S29" s="148">
        <v>0</v>
      </c>
      <c r="T29" s="89">
        <v>7.04</v>
      </c>
      <c r="U29" s="146">
        <v>61</v>
      </c>
      <c r="V29" s="148" t="s">
        <v>65</v>
      </c>
      <c r="W29" s="89"/>
      <c r="X29" s="146">
        <v>0</v>
      </c>
      <c r="Y29" s="148">
        <v>0</v>
      </c>
      <c r="Z29" s="78">
        <v>211</v>
      </c>
      <c r="AA29" s="79" t="s">
        <v>206</v>
      </c>
      <c r="AB29" s="82">
        <v>2</v>
      </c>
      <c r="AC29" s="94" t="s">
        <v>9</v>
      </c>
      <c r="AO29" s="137">
        <v>0</v>
      </c>
    </row>
    <row r="30" spans="1:41" s="63" customFormat="1" ht="12.75">
      <c r="A30" s="90"/>
      <c r="B30" s="87"/>
      <c r="C30" s="56"/>
      <c r="D30" s="67"/>
      <c r="E30" s="88"/>
      <c r="F30" s="157">
        <v>0</v>
      </c>
      <c r="G30" s="139">
        <v>0</v>
      </c>
      <c r="H30" s="88"/>
      <c r="I30" s="157">
        <v>0</v>
      </c>
      <c r="J30" s="139">
        <v>0</v>
      </c>
      <c r="K30" s="64"/>
      <c r="L30" s="157">
        <v>0</v>
      </c>
      <c r="M30" s="139">
        <v>0</v>
      </c>
      <c r="N30" s="93"/>
      <c r="O30" s="146">
        <v>0</v>
      </c>
      <c r="P30" s="148">
        <v>0</v>
      </c>
      <c r="Q30" s="89"/>
      <c r="R30" s="146">
        <v>0</v>
      </c>
      <c r="S30" s="148">
        <v>0</v>
      </c>
      <c r="T30" s="89"/>
      <c r="U30" s="146">
        <v>0</v>
      </c>
      <c r="V30" s="148">
        <v>0</v>
      </c>
      <c r="W30" s="89"/>
      <c r="X30" s="146">
        <v>0</v>
      </c>
      <c r="Y30" s="148">
        <v>0</v>
      </c>
      <c r="Z30" s="78">
        <v>0</v>
      </c>
      <c r="AA30" s="79" t="s">
        <v>206</v>
      </c>
      <c r="AB30" s="82" t="s">
        <v>206</v>
      </c>
      <c r="AC30" s="94" t="s">
        <v>206</v>
      </c>
      <c r="AO30" s="137">
        <v>0</v>
      </c>
    </row>
    <row r="31" spans="1:41" s="63" customFormat="1" ht="12.75">
      <c r="A31" s="55"/>
      <c r="B31" s="56"/>
      <c r="C31" s="56"/>
      <c r="D31" s="67"/>
      <c r="E31" s="60"/>
      <c r="F31" s="157">
        <v>0</v>
      </c>
      <c r="G31" s="139">
        <v>0</v>
      </c>
      <c r="H31" s="88"/>
      <c r="I31" s="157">
        <v>0</v>
      </c>
      <c r="J31" s="139">
        <v>0</v>
      </c>
      <c r="K31" s="64"/>
      <c r="L31" s="157">
        <v>0</v>
      </c>
      <c r="M31" s="139">
        <v>0</v>
      </c>
      <c r="N31" s="93"/>
      <c r="O31" s="146">
        <v>0</v>
      </c>
      <c r="P31" s="148">
        <v>0</v>
      </c>
      <c r="Q31" s="89"/>
      <c r="R31" s="146">
        <v>0</v>
      </c>
      <c r="S31" s="148">
        <v>0</v>
      </c>
      <c r="T31" s="89"/>
      <c r="U31" s="146">
        <v>0</v>
      </c>
      <c r="V31" s="148">
        <v>0</v>
      </c>
      <c r="W31" s="89"/>
      <c r="X31" s="146">
        <v>0</v>
      </c>
      <c r="Y31" s="148">
        <v>0</v>
      </c>
      <c r="Z31" s="78">
        <v>0</v>
      </c>
      <c r="AA31" s="79" t="s">
        <v>206</v>
      </c>
      <c r="AB31" s="82" t="s">
        <v>206</v>
      </c>
      <c r="AC31" s="94" t="s">
        <v>206</v>
      </c>
      <c r="AO31" s="137">
        <v>0</v>
      </c>
    </row>
    <row r="32" spans="1:41" s="63" customFormat="1" ht="12.75">
      <c r="A32" s="55"/>
      <c r="B32" s="56"/>
      <c r="C32" s="56"/>
      <c r="D32" s="67"/>
      <c r="E32" s="60"/>
      <c r="F32" s="157">
        <v>0</v>
      </c>
      <c r="G32" s="139">
        <v>0</v>
      </c>
      <c r="H32" s="88"/>
      <c r="I32" s="157">
        <v>0</v>
      </c>
      <c r="J32" s="139">
        <v>0</v>
      </c>
      <c r="K32" s="64"/>
      <c r="L32" s="157">
        <v>0</v>
      </c>
      <c r="M32" s="139">
        <v>0</v>
      </c>
      <c r="N32" s="93"/>
      <c r="O32" s="146">
        <v>0</v>
      </c>
      <c r="P32" s="148">
        <v>0</v>
      </c>
      <c r="Q32" s="89"/>
      <c r="R32" s="146">
        <v>0</v>
      </c>
      <c r="S32" s="148">
        <v>0</v>
      </c>
      <c r="T32" s="89"/>
      <c r="U32" s="146">
        <v>0</v>
      </c>
      <c r="V32" s="148">
        <v>0</v>
      </c>
      <c r="W32" s="89"/>
      <c r="X32" s="146">
        <v>0</v>
      </c>
      <c r="Y32" s="148">
        <v>0</v>
      </c>
      <c r="Z32" s="78">
        <v>0</v>
      </c>
      <c r="AA32" s="79" t="s">
        <v>206</v>
      </c>
      <c r="AB32" s="82" t="s">
        <v>206</v>
      </c>
      <c r="AC32" s="94" t="s">
        <v>206</v>
      </c>
      <c r="AO32" s="137">
        <v>0</v>
      </c>
    </row>
    <row r="33" spans="1:41" s="63" customFormat="1" ht="12.75">
      <c r="A33" s="55"/>
      <c r="B33" s="56"/>
      <c r="C33" s="56"/>
      <c r="D33" s="67"/>
      <c r="E33" s="60"/>
      <c r="F33" s="157">
        <v>0</v>
      </c>
      <c r="G33" s="139">
        <v>0</v>
      </c>
      <c r="H33" s="88"/>
      <c r="I33" s="157">
        <v>0</v>
      </c>
      <c r="J33" s="139">
        <v>0</v>
      </c>
      <c r="K33" s="64"/>
      <c r="L33" s="157">
        <v>0</v>
      </c>
      <c r="M33" s="139">
        <v>0</v>
      </c>
      <c r="N33" s="93"/>
      <c r="O33" s="146">
        <v>0</v>
      </c>
      <c r="P33" s="148">
        <v>0</v>
      </c>
      <c r="Q33" s="89"/>
      <c r="R33" s="146">
        <v>0</v>
      </c>
      <c r="S33" s="148">
        <v>0</v>
      </c>
      <c r="T33" s="89"/>
      <c r="U33" s="146">
        <v>0</v>
      </c>
      <c r="V33" s="148">
        <v>0</v>
      </c>
      <c r="W33" s="89"/>
      <c r="X33" s="146">
        <v>0</v>
      </c>
      <c r="Y33" s="148">
        <v>0</v>
      </c>
      <c r="Z33" s="78">
        <v>0</v>
      </c>
      <c r="AA33" s="79" t="s">
        <v>206</v>
      </c>
      <c r="AB33" s="82" t="s">
        <v>206</v>
      </c>
      <c r="AC33" s="94" t="s">
        <v>206</v>
      </c>
      <c r="AO33" s="137">
        <v>0</v>
      </c>
    </row>
    <row r="34" spans="1:41" s="63" customFormat="1" ht="12.75">
      <c r="A34" s="55"/>
      <c r="B34" s="56"/>
      <c r="C34" s="56"/>
      <c r="D34" s="67"/>
      <c r="E34" s="60"/>
      <c r="F34" s="157">
        <v>0</v>
      </c>
      <c r="G34" s="139">
        <v>0</v>
      </c>
      <c r="H34" s="159"/>
      <c r="I34" s="157">
        <v>0</v>
      </c>
      <c r="J34" s="139">
        <v>0</v>
      </c>
      <c r="K34" s="64"/>
      <c r="L34" s="157">
        <v>0</v>
      </c>
      <c r="M34" s="139">
        <v>0</v>
      </c>
      <c r="N34" s="93"/>
      <c r="O34" s="146">
        <v>0</v>
      </c>
      <c r="P34" s="148">
        <v>0</v>
      </c>
      <c r="Q34" s="92"/>
      <c r="R34" s="146">
        <v>0</v>
      </c>
      <c r="S34" s="148">
        <v>0</v>
      </c>
      <c r="T34" s="61"/>
      <c r="U34" s="146">
        <v>0</v>
      </c>
      <c r="V34" s="148">
        <v>0</v>
      </c>
      <c r="W34" s="61"/>
      <c r="X34" s="146">
        <v>0</v>
      </c>
      <c r="Y34" s="148">
        <v>0</v>
      </c>
      <c r="Z34" s="78">
        <v>0</v>
      </c>
      <c r="AA34" s="79" t="s">
        <v>206</v>
      </c>
      <c r="AB34" s="82" t="s">
        <v>206</v>
      </c>
      <c r="AC34" s="94" t="s">
        <v>206</v>
      </c>
      <c r="AO34" s="137">
        <v>0</v>
      </c>
    </row>
    <row r="35" spans="1:41" s="63" customFormat="1" ht="12.75">
      <c r="A35" s="55"/>
      <c r="B35" s="56"/>
      <c r="C35" s="56"/>
      <c r="D35" s="67"/>
      <c r="E35" s="60"/>
      <c r="F35" s="157">
        <v>0</v>
      </c>
      <c r="G35" s="139">
        <v>0</v>
      </c>
      <c r="H35" s="159"/>
      <c r="I35" s="157">
        <v>0</v>
      </c>
      <c r="J35" s="139">
        <v>0</v>
      </c>
      <c r="K35" s="64"/>
      <c r="L35" s="157">
        <v>0</v>
      </c>
      <c r="M35" s="139">
        <v>0</v>
      </c>
      <c r="N35" s="93"/>
      <c r="O35" s="146">
        <v>0</v>
      </c>
      <c r="P35" s="148">
        <v>0</v>
      </c>
      <c r="Q35" s="92"/>
      <c r="R35" s="146">
        <v>0</v>
      </c>
      <c r="S35" s="148">
        <v>0</v>
      </c>
      <c r="T35" s="61"/>
      <c r="U35" s="146">
        <v>0</v>
      </c>
      <c r="V35" s="148">
        <v>0</v>
      </c>
      <c r="W35" s="61"/>
      <c r="X35" s="146">
        <v>0</v>
      </c>
      <c r="Y35" s="148">
        <v>0</v>
      </c>
      <c r="Z35" s="78">
        <v>0</v>
      </c>
      <c r="AA35" s="79" t="s">
        <v>206</v>
      </c>
      <c r="AB35" s="82" t="s">
        <v>206</v>
      </c>
      <c r="AC35" s="94" t="s">
        <v>206</v>
      </c>
      <c r="AO35" s="137">
        <v>0</v>
      </c>
    </row>
    <row r="36" spans="1:41" s="63" customFormat="1" ht="12.75">
      <c r="A36" s="55"/>
      <c r="B36" s="56"/>
      <c r="C36" s="56"/>
      <c r="D36" s="67"/>
      <c r="E36" s="60"/>
      <c r="F36" s="157">
        <v>0</v>
      </c>
      <c r="G36" s="139">
        <v>0</v>
      </c>
      <c r="H36" s="159"/>
      <c r="I36" s="157">
        <v>0</v>
      </c>
      <c r="J36" s="139">
        <v>0</v>
      </c>
      <c r="K36" s="64"/>
      <c r="L36" s="157">
        <v>0</v>
      </c>
      <c r="M36" s="139">
        <v>0</v>
      </c>
      <c r="N36" s="95"/>
      <c r="O36" s="146">
        <v>0</v>
      </c>
      <c r="P36" s="148">
        <v>0</v>
      </c>
      <c r="Q36" s="92"/>
      <c r="R36" s="146">
        <v>0</v>
      </c>
      <c r="S36" s="148">
        <v>0</v>
      </c>
      <c r="T36" s="61"/>
      <c r="U36" s="146">
        <v>0</v>
      </c>
      <c r="V36" s="148">
        <v>0</v>
      </c>
      <c r="W36" s="61"/>
      <c r="X36" s="146">
        <v>0</v>
      </c>
      <c r="Y36" s="148">
        <v>0</v>
      </c>
      <c r="Z36" s="78">
        <v>0</v>
      </c>
      <c r="AA36" s="79" t="s">
        <v>206</v>
      </c>
      <c r="AB36" s="82" t="s">
        <v>206</v>
      </c>
      <c r="AC36" s="94" t="s">
        <v>206</v>
      </c>
      <c r="AO36" s="137">
        <v>0</v>
      </c>
    </row>
    <row r="37" spans="1:41" ht="12.75">
      <c r="A37" s="68"/>
      <c r="B37" s="69"/>
      <c r="C37" s="56"/>
      <c r="D37" s="67"/>
      <c r="E37" s="60"/>
      <c r="F37" s="157">
        <v>0</v>
      </c>
      <c r="G37" s="139">
        <v>0</v>
      </c>
      <c r="H37" s="159"/>
      <c r="I37" s="157">
        <v>0</v>
      </c>
      <c r="J37" s="139">
        <v>0</v>
      </c>
      <c r="K37" s="64"/>
      <c r="L37" s="157">
        <v>0</v>
      </c>
      <c r="M37" s="139">
        <v>0</v>
      </c>
      <c r="N37" s="95"/>
      <c r="O37" s="146">
        <v>0</v>
      </c>
      <c r="P37" s="148">
        <v>0</v>
      </c>
      <c r="Q37" s="92"/>
      <c r="R37" s="146">
        <v>0</v>
      </c>
      <c r="S37" s="148">
        <v>0</v>
      </c>
      <c r="T37" s="61"/>
      <c r="U37" s="146">
        <v>0</v>
      </c>
      <c r="V37" s="148">
        <v>0</v>
      </c>
      <c r="W37" s="61"/>
      <c r="X37" s="146">
        <v>0</v>
      </c>
      <c r="Y37" s="148">
        <v>0</v>
      </c>
      <c r="Z37" s="78">
        <v>0</v>
      </c>
      <c r="AA37" s="79" t="s">
        <v>206</v>
      </c>
      <c r="AB37" s="82" t="s">
        <v>206</v>
      </c>
      <c r="AC37" s="94" t="s">
        <v>206</v>
      </c>
      <c r="AO37" s="137">
        <v>0</v>
      </c>
    </row>
    <row r="38" spans="1:41" ht="12.75">
      <c r="A38" s="68"/>
      <c r="B38" s="69"/>
      <c r="C38" s="56"/>
      <c r="D38" s="67"/>
      <c r="E38" s="60"/>
      <c r="F38" s="157">
        <v>0</v>
      </c>
      <c r="G38" s="139">
        <v>0</v>
      </c>
      <c r="H38" s="159"/>
      <c r="I38" s="157">
        <v>0</v>
      </c>
      <c r="J38" s="139">
        <v>0</v>
      </c>
      <c r="K38" s="64"/>
      <c r="L38" s="157">
        <v>0</v>
      </c>
      <c r="M38" s="139">
        <v>0</v>
      </c>
      <c r="N38" s="95"/>
      <c r="O38" s="146">
        <v>0</v>
      </c>
      <c r="P38" s="148">
        <v>0</v>
      </c>
      <c r="Q38" s="92"/>
      <c r="R38" s="146">
        <v>0</v>
      </c>
      <c r="S38" s="148">
        <v>0</v>
      </c>
      <c r="T38" s="61"/>
      <c r="U38" s="146">
        <v>0</v>
      </c>
      <c r="V38" s="148">
        <v>0</v>
      </c>
      <c r="W38" s="61"/>
      <c r="X38" s="146">
        <v>0</v>
      </c>
      <c r="Y38" s="148">
        <v>0</v>
      </c>
      <c r="Z38" s="78">
        <v>0</v>
      </c>
      <c r="AA38" s="79" t="s">
        <v>206</v>
      </c>
      <c r="AB38" s="82" t="s">
        <v>206</v>
      </c>
      <c r="AC38" s="94" t="s">
        <v>206</v>
      </c>
      <c r="AO38" s="137">
        <v>0</v>
      </c>
    </row>
    <row r="39" spans="1:41" ht="12.75">
      <c r="A39" s="68"/>
      <c r="B39" s="69"/>
      <c r="C39" s="56"/>
      <c r="D39" s="67"/>
      <c r="E39" s="60"/>
      <c r="F39" s="157">
        <v>0</v>
      </c>
      <c r="G39" s="139">
        <v>0</v>
      </c>
      <c r="H39" s="159"/>
      <c r="I39" s="157">
        <v>0</v>
      </c>
      <c r="J39" s="139">
        <v>0</v>
      </c>
      <c r="K39" s="64"/>
      <c r="L39" s="157">
        <v>0</v>
      </c>
      <c r="M39" s="139">
        <v>0</v>
      </c>
      <c r="N39" s="60"/>
      <c r="O39" s="146">
        <v>0</v>
      </c>
      <c r="P39" s="148">
        <v>0</v>
      </c>
      <c r="Q39" s="92"/>
      <c r="R39" s="146">
        <v>0</v>
      </c>
      <c r="S39" s="148">
        <v>0</v>
      </c>
      <c r="T39" s="61"/>
      <c r="U39" s="146">
        <v>0</v>
      </c>
      <c r="V39" s="148">
        <v>0</v>
      </c>
      <c r="W39" s="61"/>
      <c r="X39" s="146">
        <v>0</v>
      </c>
      <c r="Y39" s="148">
        <v>0</v>
      </c>
      <c r="Z39" s="78">
        <v>0</v>
      </c>
      <c r="AA39" s="79" t="s">
        <v>206</v>
      </c>
      <c r="AB39" s="82" t="s">
        <v>206</v>
      </c>
      <c r="AC39" s="94" t="s">
        <v>206</v>
      </c>
      <c r="AO39" s="137">
        <v>0</v>
      </c>
    </row>
    <row r="40" spans="1:41" ht="12.75">
      <c r="A40" s="68"/>
      <c r="B40" s="69"/>
      <c r="C40" s="56"/>
      <c r="D40" s="67"/>
      <c r="E40" s="60"/>
      <c r="F40" s="157">
        <v>0</v>
      </c>
      <c r="G40" s="139">
        <v>0</v>
      </c>
      <c r="H40" s="159"/>
      <c r="I40" s="157">
        <v>0</v>
      </c>
      <c r="J40" s="139">
        <v>0</v>
      </c>
      <c r="K40" s="64"/>
      <c r="L40" s="157">
        <v>0</v>
      </c>
      <c r="M40" s="139">
        <v>0</v>
      </c>
      <c r="N40" s="60"/>
      <c r="O40" s="146">
        <v>0</v>
      </c>
      <c r="P40" s="148">
        <v>0</v>
      </c>
      <c r="Q40" s="92"/>
      <c r="R40" s="146">
        <v>0</v>
      </c>
      <c r="S40" s="148">
        <v>0</v>
      </c>
      <c r="T40" s="61"/>
      <c r="U40" s="146">
        <v>0</v>
      </c>
      <c r="V40" s="148">
        <v>0</v>
      </c>
      <c r="W40" s="61"/>
      <c r="X40" s="146">
        <v>0</v>
      </c>
      <c r="Y40" s="148">
        <v>0</v>
      </c>
      <c r="Z40" s="78">
        <v>0</v>
      </c>
      <c r="AA40" s="79" t="s">
        <v>206</v>
      </c>
      <c r="AB40" s="82" t="s">
        <v>206</v>
      </c>
      <c r="AC40" s="94" t="s">
        <v>206</v>
      </c>
      <c r="AO40" s="137">
        <v>0</v>
      </c>
    </row>
    <row r="41" spans="1:41" ht="12.75">
      <c r="A41" s="68"/>
      <c r="B41" s="69"/>
      <c r="C41" s="56"/>
      <c r="D41" s="67"/>
      <c r="E41" s="72"/>
      <c r="F41" s="157">
        <v>0</v>
      </c>
      <c r="G41" s="139">
        <v>0</v>
      </c>
      <c r="H41" s="159"/>
      <c r="I41" s="157">
        <v>0</v>
      </c>
      <c r="J41" s="139">
        <v>0</v>
      </c>
      <c r="K41" s="64"/>
      <c r="L41" s="157">
        <v>0</v>
      </c>
      <c r="M41" s="139">
        <v>0</v>
      </c>
      <c r="N41" s="72"/>
      <c r="O41" s="146">
        <v>0</v>
      </c>
      <c r="P41" s="148">
        <v>0</v>
      </c>
      <c r="Q41" s="92"/>
      <c r="R41" s="146">
        <v>0</v>
      </c>
      <c r="S41" s="148">
        <v>0</v>
      </c>
      <c r="T41" s="72"/>
      <c r="U41" s="146">
        <v>0</v>
      </c>
      <c r="V41" s="148">
        <v>0</v>
      </c>
      <c r="W41" s="72"/>
      <c r="X41" s="146">
        <v>0</v>
      </c>
      <c r="Y41" s="148">
        <v>0</v>
      </c>
      <c r="Z41" s="78">
        <v>0</v>
      </c>
      <c r="AA41" s="79" t="s">
        <v>206</v>
      </c>
      <c r="AB41" s="82" t="s">
        <v>206</v>
      </c>
      <c r="AC41" s="94" t="s">
        <v>206</v>
      </c>
      <c r="AO41" s="137">
        <v>0</v>
      </c>
    </row>
    <row r="42" spans="1:41" ht="12.75">
      <c r="A42" s="68"/>
      <c r="B42" s="69"/>
      <c r="C42" s="56"/>
      <c r="D42" s="67"/>
      <c r="E42" s="72"/>
      <c r="F42" s="157">
        <v>0</v>
      </c>
      <c r="G42" s="139">
        <v>0</v>
      </c>
      <c r="H42" s="159"/>
      <c r="I42" s="157">
        <v>0</v>
      </c>
      <c r="J42" s="139">
        <v>0</v>
      </c>
      <c r="K42" s="64"/>
      <c r="L42" s="157">
        <v>0</v>
      </c>
      <c r="M42" s="139">
        <v>0</v>
      </c>
      <c r="N42" s="72"/>
      <c r="O42" s="146">
        <v>0</v>
      </c>
      <c r="P42" s="148">
        <v>0</v>
      </c>
      <c r="Q42" s="92"/>
      <c r="R42" s="146">
        <v>0</v>
      </c>
      <c r="S42" s="148">
        <v>0</v>
      </c>
      <c r="T42" s="72"/>
      <c r="U42" s="146">
        <v>0</v>
      </c>
      <c r="V42" s="148">
        <v>0</v>
      </c>
      <c r="W42" s="72"/>
      <c r="X42" s="146">
        <v>0</v>
      </c>
      <c r="Y42" s="148">
        <v>0</v>
      </c>
      <c r="Z42" s="78">
        <v>0</v>
      </c>
      <c r="AA42" s="79" t="s">
        <v>206</v>
      </c>
      <c r="AB42" s="82" t="s">
        <v>206</v>
      </c>
      <c r="AC42" s="94" t="s">
        <v>206</v>
      </c>
      <c r="AO42" s="137">
        <v>0</v>
      </c>
    </row>
    <row r="43" spans="1:41" ht="12.75">
      <c r="A43" s="68"/>
      <c r="B43" s="69"/>
      <c r="C43" s="56"/>
      <c r="D43" s="67"/>
      <c r="E43" s="72"/>
      <c r="F43" s="157">
        <v>0</v>
      </c>
      <c r="G43" s="139">
        <v>0</v>
      </c>
      <c r="H43" s="159"/>
      <c r="I43" s="157">
        <v>0</v>
      </c>
      <c r="J43" s="139">
        <v>0</v>
      </c>
      <c r="K43" s="64"/>
      <c r="L43" s="157">
        <v>0</v>
      </c>
      <c r="M43" s="139">
        <v>0</v>
      </c>
      <c r="N43" s="72"/>
      <c r="O43" s="146">
        <v>0</v>
      </c>
      <c r="P43" s="148">
        <v>0</v>
      </c>
      <c r="Q43" s="92"/>
      <c r="R43" s="146">
        <v>0</v>
      </c>
      <c r="S43" s="148">
        <v>0</v>
      </c>
      <c r="T43" s="72"/>
      <c r="U43" s="146">
        <v>0</v>
      </c>
      <c r="V43" s="148">
        <v>0</v>
      </c>
      <c r="W43" s="72"/>
      <c r="X43" s="146">
        <v>0</v>
      </c>
      <c r="Y43" s="148">
        <v>0</v>
      </c>
      <c r="Z43" s="78">
        <v>0</v>
      </c>
      <c r="AA43" s="79" t="s">
        <v>206</v>
      </c>
      <c r="AB43" s="82" t="s">
        <v>206</v>
      </c>
      <c r="AC43" s="94" t="s">
        <v>206</v>
      </c>
      <c r="AO43" s="137">
        <v>0</v>
      </c>
    </row>
    <row r="44" spans="1:41" ht="12.75">
      <c r="A44" s="68"/>
      <c r="B44" s="69"/>
      <c r="C44" s="56"/>
      <c r="D44" s="67"/>
      <c r="E44" s="72"/>
      <c r="F44" s="157">
        <v>0</v>
      </c>
      <c r="G44" s="139">
        <v>0</v>
      </c>
      <c r="H44" s="159"/>
      <c r="I44" s="157">
        <v>0</v>
      </c>
      <c r="J44" s="139">
        <v>0</v>
      </c>
      <c r="K44" s="64"/>
      <c r="L44" s="157">
        <v>0</v>
      </c>
      <c r="M44" s="139">
        <v>0</v>
      </c>
      <c r="N44" s="72"/>
      <c r="O44" s="146">
        <v>0</v>
      </c>
      <c r="P44" s="148">
        <v>0</v>
      </c>
      <c r="Q44" s="92"/>
      <c r="R44" s="146">
        <v>0</v>
      </c>
      <c r="S44" s="148">
        <v>0</v>
      </c>
      <c r="T44" s="72"/>
      <c r="U44" s="146">
        <v>0</v>
      </c>
      <c r="V44" s="148">
        <v>0</v>
      </c>
      <c r="W44" s="72"/>
      <c r="X44" s="146">
        <v>0</v>
      </c>
      <c r="Y44" s="148">
        <v>0</v>
      </c>
      <c r="Z44" s="78">
        <v>0</v>
      </c>
      <c r="AA44" s="79" t="s">
        <v>206</v>
      </c>
      <c r="AB44" s="82" t="s">
        <v>206</v>
      </c>
      <c r="AC44" s="94" t="s">
        <v>206</v>
      </c>
      <c r="AO44" s="137">
        <v>0</v>
      </c>
    </row>
    <row r="45" spans="1:41" ht="12.75">
      <c r="A45" s="68"/>
      <c r="B45" s="69"/>
      <c r="C45" s="56"/>
      <c r="D45" s="67"/>
      <c r="E45" s="72"/>
      <c r="F45" s="157">
        <v>0</v>
      </c>
      <c r="G45" s="139">
        <v>0</v>
      </c>
      <c r="H45" s="159"/>
      <c r="I45" s="157">
        <v>0</v>
      </c>
      <c r="J45" s="139">
        <v>0</v>
      </c>
      <c r="K45" s="64"/>
      <c r="L45" s="157">
        <v>0</v>
      </c>
      <c r="M45" s="139">
        <v>0</v>
      </c>
      <c r="N45" s="72"/>
      <c r="O45" s="146">
        <v>0</v>
      </c>
      <c r="P45" s="148">
        <v>0</v>
      </c>
      <c r="Q45" s="92"/>
      <c r="R45" s="146">
        <v>0</v>
      </c>
      <c r="S45" s="148">
        <v>0</v>
      </c>
      <c r="T45" s="72"/>
      <c r="U45" s="146">
        <v>0</v>
      </c>
      <c r="V45" s="148">
        <v>0</v>
      </c>
      <c r="W45" s="72"/>
      <c r="X45" s="146">
        <v>0</v>
      </c>
      <c r="Y45" s="148">
        <v>0</v>
      </c>
      <c r="Z45" s="78">
        <v>0</v>
      </c>
      <c r="AA45" s="79" t="s">
        <v>206</v>
      </c>
      <c r="AB45" s="82" t="s">
        <v>206</v>
      </c>
      <c r="AC45" s="94" t="s">
        <v>206</v>
      </c>
      <c r="AO45" s="137">
        <v>0</v>
      </c>
    </row>
    <row r="46" spans="1:41" ht="12.75">
      <c r="A46" s="68"/>
      <c r="B46" s="69"/>
      <c r="C46" s="56"/>
      <c r="D46" s="67"/>
      <c r="E46" s="72"/>
      <c r="F46" s="157">
        <v>0</v>
      </c>
      <c r="G46" s="139">
        <v>0</v>
      </c>
      <c r="H46" s="159"/>
      <c r="I46" s="157">
        <v>0</v>
      </c>
      <c r="J46" s="139">
        <v>0</v>
      </c>
      <c r="K46" s="64"/>
      <c r="L46" s="157">
        <v>0</v>
      </c>
      <c r="M46" s="139">
        <v>0</v>
      </c>
      <c r="N46" s="72"/>
      <c r="O46" s="146">
        <v>0</v>
      </c>
      <c r="P46" s="148">
        <v>0</v>
      </c>
      <c r="Q46" s="92"/>
      <c r="R46" s="146">
        <v>0</v>
      </c>
      <c r="S46" s="148">
        <v>0</v>
      </c>
      <c r="T46" s="72"/>
      <c r="U46" s="146">
        <v>0</v>
      </c>
      <c r="V46" s="148">
        <v>0</v>
      </c>
      <c r="W46" s="72"/>
      <c r="X46" s="146">
        <v>0</v>
      </c>
      <c r="Y46" s="148">
        <v>0</v>
      </c>
      <c r="Z46" s="78">
        <v>0</v>
      </c>
      <c r="AA46" s="79" t="s">
        <v>206</v>
      </c>
      <c r="AB46" s="82" t="s">
        <v>206</v>
      </c>
      <c r="AC46" s="94" t="s">
        <v>206</v>
      </c>
      <c r="AO46" s="137">
        <v>0</v>
      </c>
    </row>
    <row r="47" spans="1:41" ht="12.75">
      <c r="A47" s="68"/>
      <c r="B47" s="69"/>
      <c r="C47" s="56"/>
      <c r="D47" s="67"/>
      <c r="E47" s="72"/>
      <c r="F47" s="157">
        <v>0</v>
      </c>
      <c r="G47" s="139">
        <v>0</v>
      </c>
      <c r="H47" s="159"/>
      <c r="I47" s="157">
        <v>0</v>
      </c>
      <c r="J47" s="139">
        <v>0</v>
      </c>
      <c r="K47" s="64"/>
      <c r="L47" s="157">
        <v>0</v>
      </c>
      <c r="M47" s="139">
        <v>0</v>
      </c>
      <c r="N47" s="72"/>
      <c r="O47" s="146">
        <v>0</v>
      </c>
      <c r="P47" s="148">
        <v>0</v>
      </c>
      <c r="Q47" s="92"/>
      <c r="R47" s="146">
        <v>0</v>
      </c>
      <c r="S47" s="148">
        <v>0</v>
      </c>
      <c r="T47" s="72"/>
      <c r="U47" s="146">
        <v>0</v>
      </c>
      <c r="V47" s="148">
        <v>0</v>
      </c>
      <c r="W47" s="72"/>
      <c r="X47" s="146">
        <v>0</v>
      </c>
      <c r="Y47" s="148">
        <v>0</v>
      </c>
      <c r="Z47" s="78">
        <v>0</v>
      </c>
      <c r="AA47" s="79" t="s">
        <v>206</v>
      </c>
      <c r="AB47" s="82" t="s">
        <v>206</v>
      </c>
      <c r="AC47" s="94" t="s">
        <v>206</v>
      </c>
      <c r="AO47" s="137">
        <v>0</v>
      </c>
    </row>
    <row r="48" spans="1:41" ht="12.75">
      <c r="A48" s="68"/>
      <c r="B48" s="69"/>
      <c r="C48" s="56"/>
      <c r="D48" s="67"/>
      <c r="E48" s="72"/>
      <c r="F48" s="157">
        <v>0</v>
      </c>
      <c r="G48" s="139">
        <v>0</v>
      </c>
      <c r="H48" s="159"/>
      <c r="I48" s="157">
        <v>0</v>
      </c>
      <c r="J48" s="139">
        <v>0</v>
      </c>
      <c r="K48" s="64"/>
      <c r="L48" s="157">
        <v>0</v>
      </c>
      <c r="M48" s="139">
        <v>0</v>
      </c>
      <c r="N48" s="72"/>
      <c r="O48" s="146">
        <v>0</v>
      </c>
      <c r="P48" s="148">
        <v>0</v>
      </c>
      <c r="Q48" s="92"/>
      <c r="R48" s="146">
        <v>0</v>
      </c>
      <c r="S48" s="148">
        <v>0</v>
      </c>
      <c r="T48" s="72"/>
      <c r="U48" s="146">
        <v>0</v>
      </c>
      <c r="V48" s="148">
        <v>0</v>
      </c>
      <c r="W48" s="72"/>
      <c r="X48" s="146">
        <v>0</v>
      </c>
      <c r="Y48" s="148">
        <v>0</v>
      </c>
      <c r="Z48" s="78">
        <v>0</v>
      </c>
      <c r="AA48" s="79" t="s">
        <v>206</v>
      </c>
      <c r="AB48" s="82" t="s">
        <v>206</v>
      </c>
      <c r="AC48" s="94" t="s">
        <v>206</v>
      </c>
      <c r="AO48" s="137">
        <v>0</v>
      </c>
    </row>
    <row r="49" spans="1:41" ht="12.75">
      <c r="A49" s="68"/>
      <c r="B49" s="69"/>
      <c r="C49" s="56"/>
      <c r="D49" s="67"/>
      <c r="E49" s="72"/>
      <c r="F49" s="157">
        <v>0</v>
      </c>
      <c r="G49" s="139">
        <v>0</v>
      </c>
      <c r="H49" s="159"/>
      <c r="I49" s="157">
        <v>0</v>
      </c>
      <c r="J49" s="139">
        <v>0</v>
      </c>
      <c r="K49" s="64"/>
      <c r="L49" s="157">
        <v>0</v>
      </c>
      <c r="M49" s="139">
        <v>0</v>
      </c>
      <c r="N49" s="72"/>
      <c r="O49" s="146">
        <v>0</v>
      </c>
      <c r="P49" s="148">
        <v>0</v>
      </c>
      <c r="Q49" s="92"/>
      <c r="R49" s="146">
        <v>0</v>
      </c>
      <c r="S49" s="148">
        <v>0</v>
      </c>
      <c r="T49" s="72"/>
      <c r="U49" s="146">
        <v>0</v>
      </c>
      <c r="V49" s="148">
        <v>0</v>
      </c>
      <c r="W49" s="72"/>
      <c r="X49" s="146">
        <v>0</v>
      </c>
      <c r="Y49" s="148">
        <v>0</v>
      </c>
      <c r="Z49" s="78">
        <v>0</v>
      </c>
      <c r="AA49" s="79" t="s">
        <v>206</v>
      </c>
      <c r="AB49" s="82" t="s">
        <v>206</v>
      </c>
      <c r="AC49" s="94" t="s">
        <v>206</v>
      </c>
      <c r="AO49" s="137">
        <v>0</v>
      </c>
    </row>
    <row r="50" spans="1:41" ht="12.75">
      <c r="A50" s="68"/>
      <c r="B50" s="69"/>
      <c r="C50" s="56"/>
      <c r="D50" s="67"/>
      <c r="E50" s="72"/>
      <c r="F50" s="157">
        <v>0</v>
      </c>
      <c r="G50" s="151">
        <v>0</v>
      </c>
      <c r="H50" s="159"/>
      <c r="I50" s="157">
        <v>0</v>
      </c>
      <c r="J50" s="151">
        <v>0</v>
      </c>
      <c r="K50" s="64"/>
      <c r="L50" s="157">
        <v>0</v>
      </c>
      <c r="M50" s="139">
        <v>0</v>
      </c>
      <c r="N50" s="72"/>
      <c r="O50" s="146">
        <v>0</v>
      </c>
      <c r="P50" s="149">
        <v>0</v>
      </c>
      <c r="Q50" s="92"/>
      <c r="R50" s="146">
        <v>0</v>
      </c>
      <c r="S50" s="148">
        <v>0</v>
      </c>
      <c r="T50" s="72"/>
      <c r="U50" s="146">
        <v>0</v>
      </c>
      <c r="V50" s="149">
        <v>0</v>
      </c>
      <c r="W50" s="72"/>
      <c r="X50" s="146">
        <v>0</v>
      </c>
      <c r="Y50" s="149">
        <v>0</v>
      </c>
      <c r="Z50" s="78">
        <v>0</v>
      </c>
      <c r="AA50" s="79" t="s">
        <v>206</v>
      </c>
      <c r="AB50" s="82" t="s">
        <v>206</v>
      </c>
      <c r="AC50" s="94" t="s">
        <v>206</v>
      </c>
      <c r="AO50" s="137">
        <v>0</v>
      </c>
    </row>
    <row r="51" spans="1:29" ht="12.75">
      <c r="A51" s="74"/>
      <c r="B51" s="74"/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</sheetData>
  <sheetProtection/>
  <mergeCells count="2">
    <mergeCell ref="A1:AC1"/>
    <mergeCell ref="I2:P2"/>
  </mergeCells>
  <dataValidations count="2">
    <dataValidation type="list" allowBlank="1" showInputMessage="1" showErrorMessage="1" sqref="C7:C50">
      <formula1>Clubs</formula1>
    </dataValidation>
    <dataValidation type="list" allowBlank="1" showInputMessage="1" showErrorMessage="1" sqref="D7:D50">
      <formula1>CO</formula1>
    </dataValidation>
  </dataValidations>
  <printOptions gridLines="1" horizontalCentered="1"/>
  <pageMargins left="0.42" right="0.41" top="0.51" bottom="0.984251968503937" header="0.5118110236220472" footer="0.5118110236220472"/>
  <pageSetup fitToHeight="3" fitToWidth="1" horizontalDpi="600" verticalDpi="600" orientation="landscape" paperSize="9" scale="77" r:id="rId1"/>
  <headerFooter alignWithMargins="0">
    <oddFooter>&amp;L&amp;8Point Scores in accordance with AAAE 5 Star Award Scheme 2000
AAA Grade Tables 2007/2008&amp;R&amp;8NT = No Throw
NJ = No Jump
DNF = Did Not Finish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G38"/>
  <sheetViews>
    <sheetView showZeros="0" zoomScalePageLayoutView="0" workbookViewId="0" topLeftCell="A6">
      <selection activeCell="A11" sqref="A11:IV11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5.7109375" style="0" bestFit="1" customWidth="1"/>
    <col min="4" max="4" width="3.28125" style="33" customWidth="1"/>
    <col min="5" max="5" width="7.8515625" style="4" customWidth="1"/>
    <col min="6" max="6" width="6.57421875" style="4" bestFit="1" customWidth="1"/>
    <col min="7" max="7" width="3.421875" style="33" bestFit="1" customWidth="1"/>
    <col min="8" max="8" width="7.140625" style="4" customWidth="1"/>
    <col min="9" max="9" width="7.28125" style="4" customWidth="1"/>
    <col min="10" max="10" width="3.421875" style="33" bestFit="1" customWidth="1"/>
    <col min="11" max="11" width="7.421875" style="4" customWidth="1"/>
    <col min="12" max="12" width="6.57421875" style="4" bestFit="1" customWidth="1"/>
    <col min="13" max="13" width="3.421875" style="33" bestFit="1" customWidth="1"/>
    <col min="14" max="14" width="7.421875" style="4" customWidth="1"/>
    <col min="15" max="15" width="6.57421875" style="4" bestFit="1" customWidth="1"/>
    <col min="16" max="16" width="3.421875" style="33" bestFit="1" customWidth="1"/>
    <col min="17" max="17" width="6.00390625" style="4" customWidth="1"/>
    <col min="18" max="18" width="6.57421875" style="4" bestFit="1" customWidth="1"/>
    <col min="19" max="19" width="3.421875" style="33" bestFit="1" customWidth="1"/>
    <col min="20" max="20" width="8.421875" style="4" bestFit="1" customWidth="1"/>
    <col min="21" max="21" width="7.28125" style="4" customWidth="1"/>
    <col min="22" max="22" width="8.7109375" style="4" bestFit="1" customWidth="1"/>
    <col min="23" max="23" width="9.140625" style="4" hidden="1" customWidth="1"/>
    <col min="24" max="24" width="9.8515625" style="0" customWidth="1"/>
    <col min="33" max="33" width="0" style="0" hidden="1" customWidth="1"/>
  </cols>
  <sheetData>
    <row r="1" spans="1:27" ht="15.75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01"/>
      <c r="X1" s="101"/>
      <c r="Y1" s="101"/>
      <c r="Z1" s="101"/>
      <c r="AA1" s="101"/>
    </row>
    <row r="2" spans="1:27" ht="12.75">
      <c r="A2" s="38"/>
      <c r="B2" s="30"/>
      <c r="C2" s="30"/>
      <c r="D2" s="31"/>
      <c r="E2" s="32"/>
      <c r="F2" s="32"/>
      <c r="G2" s="32"/>
      <c r="H2" s="198" t="s">
        <v>28</v>
      </c>
      <c r="I2" s="198"/>
      <c r="J2" s="198"/>
      <c r="K2" s="198"/>
      <c r="L2" s="198"/>
      <c r="M2" s="15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.75">
      <c r="A3" s="38"/>
      <c r="B3" s="30"/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  <c r="Y3" s="33"/>
      <c r="Z3" s="84"/>
      <c r="AA3" s="31"/>
    </row>
    <row r="4" spans="1:27" ht="12.75">
      <c r="A4" s="37" t="s">
        <v>25</v>
      </c>
      <c r="B4" s="37"/>
      <c r="C4" s="38" t="s">
        <v>68</v>
      </c>
      <c r="D4" s="32"/>
      <c r="E4" s="33"/>
      <c r="F4" s="33"/>
      <c r="H4" s="39" t="s">
        <v>22</v>
      </c>
      <c r="I4" s="40"/>
      <c r="K4" s="41" t="s">
        <v>21</v>
      </c>
      <c r="L4" s="33"/>
      <c r="N4" s="33"/>
      <c r="O4" s="32"/>
      <c r="Q4" s="32"/>
      <c r="R4" s="40" t="s">
        <v>46</v>
      </c>
      <c r="T4" s="41" t="s">
        <v>69</v>
      </c>
      <c r="U4" s="41"/>
      <c r="V4" s="41"/>
      <c r="W4" s="32"/>
      <c r="X4" s="41"/>
      <c r="Y4" s="41"/>
      <c r="Z4" s="32"/>
      <c r="AA4" s="33"/>
    </row>
    <row r="5" spans="1:27" ht="12.75">
      <c r="A5" s="37" t="s">
        <v>26</v>
      </c>
      <c r="B5" s="37"/>
      <c r="C5" s="38" t="s">
        <v>24</v>
      </c>
      <c r="D5" s="32"/>
      <c r="E5" s="33"/>
      <c r="F5" s="33"/>
      <c r="H5" s="39" t="s">
        <v>23</v>
      </c>
      <c r="I5" s="40"/>
      <c r="K5" s="41"/>
      <c r="L5" s="33"/>
      <c r="N5" s="33"/>
      <c r="O5" s="32"/>
      <c r="Q5" s="32"/>
      <c r="R5" s="32"/>
      <c r="T5" s="32"/>
      <c r="U5" s="32"/>
      <c r="V5" s="32"/>
      <c r="W5" s="32"/>
      <c r="X5" s="32"/>
      <c r="Y5" s="32"/>
      <c r="Z5" s="32"/>
      <c r="AA5" s="32"/>
    </row>
    <row r="6" spans="1:33" s="6" customFormat="1" ht="38.25">
      <c r="A6" s="17" t="s">
        <v>0</v>
      </c>
      <c r="B6" s="18" t="s">
        <v>1</v>
      </c>
      <c r="C6" s="18" t="s">
        <v>2</v>
      </c>
      <c r="D6" s="44" t="s">
        <v>50</v>
      </c>
      <c r="E6" s="20" t="s">
        <v>27</v>
      </c>
      <c r="F6" s="153" t="s">
        <v>11</v>
      </c>
      <c r="G6" s="144" t="s">
        <v>67</v>
      </c>
      <c r="H6" s="19" t="s">
        <v>4</v>
      </c>
      <c r="I6" s="153" t="s">
        <v>11</v>
      </c>
      <c r="J6" s="144" t="s">
        <v>67</v>
      </c>
      <c r="K6" s="21" t="s">
        <v>18</v>
      </c>
      <c r="L6" s="154" t="s">
        <v>11</v>
      </c>
      <c r="M6" s="147" t="s">
        <v>67</v>
      </c>
      <c r="N6" s="21" t="s">
        <v>19</v>
      </c>
      <c r="O6" s="154" t="s">
        <v>11</v>
      </c>
      <c r="P6" s="147" t="s">
        <v>67</v>
      </c>
      <c r="Q6" s="22" t="s">
        <v>12</v>
      </c>
      <c r="R6" s="154" t="s">
        <v>11</v>
      </c>
      <c r="S6" s="147" t="s">
        <v>67</v>
      </c>
      <c r="T6" s="23" t="s">
        <v>29</v>
      </c>
      <c r="U6" s="44" t="s">
        <v>58</v>
      </c>
      <c r="V6" s="51" t="s">
        <v>59</v>
      </c>
      <c r="W6" s="24" t="s">
        <v>14</v>
      </c>
      <c r="X6" s="5"/>
      <c r="Y6" s="155"/>
      <c r="Z6" s="5"/>
      <c r="AA6" s="5"/>
      <c r="AB6" s="5"/>
      <c r="AC6" s="5"/>
      <c r="AD6" s="5"/>
      <c r="AG6" s="136" t="s">
        <v>53</v>
      </c>
    </row>
    <row r="7" spans="1:33" s="1" customFormat="1" ht="12.75">
      <c r="A7" s="10">
        <v>121</v>
      </c>
      <c r="B7" s="11" t="s">
        <v>164</v>
      </c>
      <c r="C7" s="14" t="s">
        <v>35</v>
      </c>
      <c r="D7" s="67" t="s">
        <v>52</v>
      </c>
      <c r="E7" s="7">
        <v>12.7</v>
      </c>
      <c r="F7" s="150">
        <v>608</v>
      </c>
      <c r="G7" s="139" t="s">
        <v>65</v>
      </c>
      <c r="H7" s="160">
        <v>0.0018761574074074073</v>
      </c>
      <c r="I7" s="150">
        <v>193</v>
      </c>
      <c r="J7" s="139">
        <v>0</v>
      </c>
      <c r="K7" s="8">
        <v>4.77</v>
      </c>
      <c r="L7" s="146">
        <v>339</v>
      </c>
      <c r="M7" s="148" t="s">
        <v>66</v>
      </c>
      <c r="N7" s="8">
        <v>1.45</v>
      </c>
      <c r="O7" s="146">
        <v>352</v>
      </c>
      <c r="P7" s="148" t="s">
        <v>66</v>
      </c>
      <c r="Q7" s="8">
        <v>7.65</v>
      </c>
      <c r="R7" s="146">
        <v>346</v>
      </c>
      <c r="S7" s="148">
        <v>0</v>
      </c>
      <c r="T7" s="78">
        <v>1838</v>
      </c>
      <c r="U7" s="79" t="s">
        <v>206</v>
      </c>
      <c r="V7" s="82">
        <v>5</v>
      </c>
      <c r="W7" s="16" t="s">
        <v>9</v>
      </c>
      <c r="X7" s="2"/>
      <c r="Y7" s="156"/>
      <c r="Z7" s="2"/>
      <c r="AA7" s="2"/>
      <c r="AB7" s="2"/>
      <c r="AC7" s="2"/>
      <c r="AD7" s="2"/>
      <c r="AG7" s="137">
        <v>0</v>
      </c>
    </row>
    <row r="8" spans="1:33" s="1" customFormat="1" ht="12.75">
      <c r="A8" s="10">
        <v>124</v>
      </c>
      <c r="B8" s="11" t="s">
        <v>114</v>
      </c>
      <c r="C8" s="14" t="s">
        <v>113</v>
      </c>
      <c r="D8" s="67" t="s">
        <v>52</v>
      </c>
      <c r="E8" s="7">
        <v>13</v>
      </c>
      <c r="F8" s="150">
        <v>578</v>
      </c>
      <c r="G8" s="139"/>
      <c r="H8" s="160">
        <v>0.0016666666666666668</v>
      </c>
      <c r="I8" s="150">
        <v>397</v>
      </c>
      <c r="J8" s="139">
        <v>0</v>
      </c>
      <c r="K8" s="8">
        <v>5.24</v>
      </c>
      <c r="L8" s="146">
        <v>429</v>
      </c>
      <c r="M8" s="148" t="s">
        <v>65</v>
      </c>
      <c r="N8" s="8">
        <v>1.36</v>
      </c>
      <c r="O8" s="146">
        <v>290</v>
      </c>
      <c r="P8" s="148">
        <v>0</v>
      </c>
      <c r="Q8" s="8">
        <v>7.4</v>
      </c>
      <c r="R8" s="146">
        <v>331</v>
      </c>
      <c r="S8" s="148">
        <v>0</v>
      </c>
      <c r="T8" s="78">
        <v>2025</v>
      </c>
      <c r="U8" s="79" t="s">
        <v>206</v>
      </c>
      <c r="V8" s="82">
        <v>2</v>
      </c>
      <c r="W8" s="16"/>
      <c r="X8" s="2"/>
      <c r="Y8" s="156"/>
      <c r="Z8" s="2"/>
      <c r="AA8" s="2"/>
      <c r="AB8" s="2"/>
      <c r="AC8" s="2"/>
      <c r="AD8" s="2"/>
      <c r="AG8" s="137"/>
    </row>
    <row r="9" spans="1:33" s="1" customFormat="1" ht="12.75">
      <c r="A9" s="12">
        <v>136</v>
      </c>
      <c r="B9" s="164" t="s">
        <v>165</v>
      </c>
      <c r="C9" s="14" t="s">
        <v>98</v>
      </c>
      <c r="D9" s="67" t="s">
        <v>51</v>
      </c>
      <c r="E9" s="7">
        <v>16.3</v>
      </c>
      <c r="F9" s="150">
        <v>295</v>
      </c>
      <c r="G9" s="139">
        <v>0</v>
      </c>
      <c r="H9" s="160">
        <v>0.0017233796296296294</v>
      </c>
      <c r="I9" s="150">
        <v>335</v>
      </c>
      <c r="J9" s="139">
        <v>0</v>
      </c>
      <c r="K9" s="8">
        <v>4.43</v>
      </c>
      <c r="L9" s="146">
        <v>278</v>
      </c>
      <c r="M9" s="148">
        <v>0</v>
      </c>
      <c r="N9" s="8">
        <v>1.09</v>
      </c>
      <c r="O9" s="146">
        <v>126</v>
      </c>
      <c r="P9" s="148">
        <v>0</v>
      </c>
      <c r="Q9" s="8">
        <v>6.28</v>
      </c>
      <c r="R9" s="146">
        <v>265</v>
      </c>
      <c r="S9" s="148">
        <v>0</v>
      </c>
      <c r="T9" s="78">
        <v>1299</v>
      </c>
      <c r="U9" s="79">
        <v>5</v>
      </c>
      <c r="V9" s="82">
        <v>8</v>
      </c>
      <c r="W9" s="16" t="s">
        <v>9</v>
      </c>
      <c r="Y9" s="156"/>
      <c r="AG9" s="137">
        <v>1299</v>
      </c>
    </row>
    <row r="10" spans="1:33" s="1" customFormat="1" ht="12.75">
      <c r="A10" s="12">
        <v>147</v>
      </c>
      <c r="B10" s="11" t="s">
        <v>115</v>
      </c>
      <c r="C10" s="14" t="s">
        <v>75</v>
      </c>
      <c r="D10" s="67" t="s">
        <v>52</v>
      </c>
      <c r="E10" s="7">
        <v>14.5</v>
      </c>
      <c r="F10" s="150">
        <v>439</v>
      </c>
      <c r="G10" s="139">
        <v>0</v>
      </c>
      <c r="H10" s="160">
        <v>0.0018981481481481482</v>
      </c>
      <c r="I10" s="150">
        <v>175</v>
      </c>
      <c r="J10" s="139">
        <v>0</v>
      </c>
      <c r="K10" s="8">
        <v>5.28</v>
      </c>
      <c r="L10" s="146">
        <v>437</v>
      </c>
      <c r="M10" s="148" t="s">
        <v>65</v>
      </c>
      <c r="N10" s="8">
        <v>1.48</v>
      </c>
      <c r="O10" s="146">
        <v>374</v>
      </c>
      <c r="P10" s="148" t="s">
        <v>66</v>
      </c>
      <c r="Q10" s="8">
        <v>9.56</v>
      </c>
      <c r="R10" s="146">
        <v>459</v>
      </c>
      <c r="S10" s="148" t="s">
        <v>66</v>
      </c>
      <c r="T10" s="78">
        <v>1884</v>
      </c>
      <c r="U10" s="79" t="s">
        <v>206</v>
      </c>
      <c r="V10" s="82">
        <v>4</v>
      </c>
      <c r="W10" s="16"/>
      <c r="Y10" s="156"/>
      <c r="AG10" s="137"/>
    </row>
    <row r="11" spans="1:33" s="1" customFormat="1" ht="12.75">
      <c r="A11" s="10">
        <v>149</v>
      </c>
      <c r="B11" s="164" t="s">
        <v>116</v>
      </c>
      <c r="C11" s="14" t="s">
        <v>49</v>
      </c>
      <c r="D11" s="67" t="s">
        <v>51</v>
      </c>
      <c r="E11" s="7">
        <v>13.5</v>
      </c>
      <c r="F11" s="150">
        <v>530</v>
      </c>
      <c r="G11" s="139" t="s">
        <v>66</v>
      </c>
      <c r="H11" s="160">
        <v>0.0016284722222222221</v>
      </c>
      <c r="I11" s="150">
        <v>442</v>
      </c>
      <c r="J11" s="139" t="s">
        <v>66</v>
      </c>
      <c r="K11" s="8">
        <v>5.04</v>
      </c>
      <c r="L11" s="146">
        <v>390</v>
      </c>
      <c r="M11" s="148" t="s">
        <v>66</v>
      </c>
      <c r="N11" s="8">
        <v>1.36</v>
      </c>
      <c r="O11" s="146">
        <v>290</v>
      </c>
      <c r="P11" s="148">
        <v>0</v>
      </c>
      <c r="Q11" s="8">
        <v>9.39</v>
      </c>
      <c r="R11" s="146">
        <v>449</v>
      </c>
      <c r="S11" s="148" t="s">
        <v>66</v>
      </c>
      <c r="T11" s="78">
        <v>2101</v>
      </c>
      <c r="U11" s="79">
        <v>1</v>
      </c>
      <c r="V11" s="82">
        <v>1</v>
      </c>
      <c r="W11" s="16" t="s">
        <v>9</v>
      </c>
      <c r="Y11" s="156"/>
      <c r="AG11" s="137">
        <v>2101</v>
      </c>
    </row>
    <row r="12" spans="1:33" s="1" customFormat="1" ht="12.75">
      <c r="A12" s="12">
        <v>153</v>
      </c>
      <c r="B12" s="164" t="s">
        <v>117</v>
      </c>
      <c r="C12" s="14" t="s">
        <v>34</v>
      </c>
      <c r="D12" s="67" t="s">
        <v>51</v>
      </c>
      <c r="E12" s="7">
        <v>15.3</v>
      </c>
      <c r="F12" s="150">
        <v>372</v>
      </c>
      <c r="G12" s="139">
        <v>0</v>
      </c>
      <c r="H12" s="160">
        <v>0.0018067129629629629</v>
      </c>
      <c r="I12" s="150">
        <v>253</v>
      </c>
      <c r="J12" s="139">
        <v>0</v>
      </c>
      <c r="K12" s="8">
        <v>4.16</v>
      </c>
      <c r="L12" s="146">
        <v>232</v>
      </c>
      <c r="M12" s="148">
        <v>0</v>
      </c>
      <c r="N12" s="8">
        <v>1.48</v>
      </c>
      <c r="O12" s="146">
        <v>374</v>
      </c>
      <c r="P12" s="148" t="s">
        <v>66</v>
      </c>
      <c r="Q12" s="8">
        <v>9.58</v>
      </c>
      <c r="R12" s="146">
        <v>460</v>
      </c>
      <c r="S12" s="148" t="s">
        <v>66</v>
      </c>
      <c r="T12" s="78">
        <v>1691</v>
      </c>
      <c r="U12" s="79">
        <v>3</v>
      </c>
      <c r="V12" s="82">
        <v>6</v>
      </c>
      <c r="W12" s="16" t="s">
        <v>9</v>
      </c>
      <c r="Y12" s="156"/>
      <c r="AE12" s="3"/>
      <c r="AG12" s="137">
        <v>1691</v>
      </c>
    </row>
    <row r="13" spans="1:33" s="1" customFormat="1" ht="12.75">
      <c r="A13" s="12">
        <v>154</v>
      </c>
      <c r="B13" s="164" t="s">
        <v>118</v>
      </c>
      <c r="C13" s="14" t="s">
        <v>34</v>
      </c>
      <c r="D13" s="67" t="s">
        <v>51</v>
      </c>
      <c r="E13" s="7">
        <v>16.5</v>
      </c>
      <c r="F13" s="150">
        <v>281</v>
      </c>
      <c r="G13" s="139">
        <v>0</v>
      </c>
      <c r="H13" s="160">
        <v>0.0018541666666666665</v>
      </c>
      <c r="I13" s="150">
        <v>211</v>
      </c>
      <c r="J13" s="139">
        <v>0</v>
      </c>
      <c r="K13" s="8">
        <v>3.8</v>
      </c>
      <c r="L13" s="146">
        <v>174</v>
      </c>
      <c r="M13" s="148">
        <v>0</v>
      </c>
      <c r="N13" s="8">
        <v>1.54</v>
      </c>
      <c r="O13" s="146">
        <v>419</v>
      </c>
      <c r="P13" s="148" t="s">
        <v>66</v>
      </c>
      <c r="Q13" s="8">
        <v>6.18</v>
      </c>
      <c r="R13" s="146">
        <v>259</v>
      </c>
      <c r="S13" s="148">
        <v>0</v>
      </c>
      <c r="T13" s="78">
        <v>1344</v>
      </c>
      <c r="U13" s="79">
        <v>4</v>
      </c>
      <c r="V13" s="82">
        <v>7</v>
      </c>
      <c r="W13" s="16" t="s">
        <v>9</v>
      </c>
      <c r="Y13" s="156"/>
      <c r="AE13" s="3"/>
      <c r="AG13" s="137">
        <v>1344</v>
      </c>
    </row>
    <row r="14" spans="1:33" s="1" customFormat="1" ht="12.75">
      <c r="A14" s="10">
        <v>155</v>
      </c>
      <c r="B14" s="164" t="s">
        <v>180</v>
      </c>
      <c r="C14" s="14" t="s">
        <v>34</v>
      </c>
      <c r="D14" s="67" t="s">
        <v>51</v>
      </c>
      <c r="E14" s="7">
        <v>14.5</v>
      </c>
      <c r="F14" s="150">
        <v>439</v>
      </c>
      <c r="G14" s="139">
        <v>0</v>
      </c>
      <c r="H14" s="160">
        <v>0.0016840277777777776</v>
      </c>
      <c r="I14" s="150">
        <v>378</v>
      </c>
      <c r="J14" s="139">
        <v>0</v>
      </c>
      <c r="K14" s="8">
        <v>4.8</v>
      </c>
      <c r="L14" s="146">
        <v>345</v>
      </c>
      <c r="M14" s="148" t="s">
        <v>66</v>
      </c>
      <c r="N14" s="8">
        <v>1.51</v>
      </c>
      <c r="O14" s="146">
        <v>396</v>
      </c>
      <c r="P14" s="148" t="s">
        <v>66</v>
      </c>
      <c r="Q14" s="8">
        <v>8.14</v>
      </c>
      <c r="R14" s="146">
        <v>375</v>
      </c>
      <c r="S14" s="148">
        <v>0</v>
      </c>
      <c r="T14" s="78">
        <v>1933</v>
      </c>
      <c r="U14" s="79">
        <v>2</v>
      </c>
      <c r="V14" s="82">
        <v>3</v>
      </c>
      <c r="W14" s="16" t="s">
        <v>9</v>
      </c>
      <c r="Y14" s="156"/>
      <c r="AE14" s="3"/>
      <c r="AG14" s="137">
        <v>1933</v>
      </c>
    </row>
    <row r="15" spans="1:33" s="1" customFormat="1" ht="12.75">
      <c r="A15" s="10"/>
      <c r="B15" s="164"/>
      <c r="C15" s="14"/>
      <c r="D15" s="67"/>
      <c r="E15" s="7"/>
      <c r="F15" s="150">
        <v>0</v>
      </c>
      <c r="G15" s="139">
        <v>0</v>
      </c>
      <c r="H15" s="160"/>
      <c r="I15" s="150">
        <v>0</v>
      </c>
      <c r="J15" s="139">
        <v>0</v>
      </c>
      <c r="K15" s="8"/>
      <c r="L15" s="146">
        <v>0</v>
      </c>
      <c r="M15" s="148">
        <v>0</v>
      </c>
      <c r="N15" s="8"/>
      <c r="O15" s="146">
        <v>0</v>
      </c>
      <c r="P15" s="148">
        <v>0</v>
      </c>
      <c r="Q15" s="8"/>
      <c r="R15" s="146">
        <v>0</v>
      </c>
      <c r="S15" s="148">
        <v>0</v>
      </c>
      <c r="T15" s="78">
        <v>0</v>
      </c>
      <c r="U15" s="79" t="s">
        <v>206</v>
      </c>
      <c r="V15" s="82" t="s">
        <v>206</v>
      </c>
      <c r="W15" s="16" t="s">
        <v>206</v>
      </c>
      <c r="Y15" s="156"/>
      <c r="AE15" s="3"/>
      <c r="AG15" s="137">
        <v>0</v>
      </c>
    </row>
    <row r="16" spans="1:33" s="1" customFormat="1" ht="12.75">
      <c r="A16" s="10"/>
      <c r="B16" s="11"/>
      <c r="C16" s="14"/>
      <c r="D16" s="67"/>
      <c r="E16" s="7"/>
      <c r="F16" s="150">
        <v>0</v>
      </c>
      <c r="G16" s="139">
        <v>0</v>
      </c>
      <c r="H16" s="160"/>
      <c r="I16" s="150">
        <v>0</v>
      </c>
      <c r="J16" s="139">
        <v>0</v>
      </c>
      <c r="K16" s="8"/>
      <c r="L16" s="146">
        <v>0</v>
      </c>
      <c r="M16" s="148">
        <v>0</v>
      </c>
      <c r="N16" s="8"/>
      <c r="O16" s="146">
        <v>0</v>
      </c>
      <c r="P16" s="148">
        <v>0</v>
      </c>
      <c r="Q16" s="8"/>
      <c r="R16" s="146">
        <v>0</v>
      </c>
      <c r="S16" s="148">
        <v>0</v>
      </c>
      <c r="T16" s="78">
        <v>0</v>
      </c>
      <c r="U16" s="79" t="s">
        <v>206</v>
      </c>
      <c r="V16" s="82" t="s">
        <v>206</v>
      </c>
      <c r="W16" s="16" t="s">
        <v>206</v>
      </c>
      <c r="Y16" s="156"/>
      <c r="AE16" s="3"/>
      <c r="AG16" s="137">
        <v>0</v>
      </c>
    </row>
    <row r="17" spans="1:33" s="1" customFormat="1" ht="12.75">
      <c r="A17" s="10"/>
      <c r="B17" s="11"/>
      <c r="C17" s="14"/>
      <c r="D17" s="67"/>
      <c r="E17" s="7"/>
      <c r="F17" s="150">
        <v>0</v>
      </c>
      <c r="G17" s="139">
        <v>0</v>
      </c>
      <c r="H17" s="160"/>
      <c r="I17" s="150">
        <v>0</v>
      </c>
      <c r="J17" s="139">
        <v>0</v>
      </c>
      <c r="K17" s="8"/>
      <c r="L17" s="146">
        <v>0</v>
      </c>
      <c r="M17" s="148">
        <v>0</v>
      </c>
      <c r="N17" s="8"/>
      <c r="O17" s="146">
        <v>0</v>
      </c>
      <c r="P17" s="148">
        <v>0</v>
      </c>
      <c r="Q17" s="8"/>
      <c r="R17" s="146">
        <v>0</v>
      </c>
      <c r="S17" s="148">
        <v>0</v>
      </c>
      <c r="T17" s="78">
        <v>0</v>
      </c>
      <c r="U17" s="79" t="s">
        <v>206</v>
      </c>
      <c r="V17" s="82" t="s">
        <v>206</v>
      </c>
      <c r="W17" s="16" t="s">
        <v>206</v>
      </c>
      <c r="Y17" s="156"/>
      <c r="AE17" s="3"/>
      <c r="AG17" s="137">
        <v>0</v>
      </c>
    </row>
    <row r="18" spans="1:33" s="1" customFormat="1" ht="12.75">
      <c r="A18" s="10"/>
      <c r="B18" s="11"/>
      <c r="C18" s="14"/>
      <c r="D18" s="67"/>
      <c r="E18" s="7"/>
      <c r="F18" s="150">
        <v>0</v>
      </c>
      <c r="G18" s="139">
        <v>0</v>
      </c>
      <c r="H18" s="160"/>
      <c r="I18" s="150">
        <v>0</v>
      </c>
      <c r="J18" s="139">
        <v>0</v>
      </c>
      <c r="K18" s="8"/>
      <c r="L18" s="146">
        <v>0</v>
      </c>
      <c r="M18" s="148">
        <v>0</v>
      </c>
      <c r="N18" s="8"/>
      <c r="O18" s="146">
        <v>0</v>
      </c>
      <c r="P18" s="148">
        <v>0</v>
      </c>
      <c r="Q18" s="8"/>
      <c r="R18" s="146">
        <v>0</v>
      </c>
      <c r="S18" s="148">
        <v>0</v>
      </c>
      <c r="T18" s="78">
        <v>0</v>
      </c>
      <c r="U18" s="79" t="s">
        <v>206</v>
      </c>
      <c r="V18" s="82" t="s">
        <v>206</v>
      </c>
      <c r="W18" s="16" t="s">
        <v>206</v>
      </c>
      <c r="Y18" s="156"/>
      <c r="AE18" s="3"/>
      <c r="AG18" s="137">
        <v>0</v>
      </c>
    </row>
    <row r="19" spans="1:33" s="1" customFormat="1" ht="12.75">
      <c r="A19" s="12"/>
      <c r="B19" s="11"/>
      <c r="C19" s="14"/>
      <c r="D19" s="67"/>
      <c r="E19" s="7"/>
      <c r="F19" s="150">
        <v>0</v>
      </c>
      <c r="G19" s="139">
        <v>0</v>
      </c>
      <c r="H19" s="160"/>
      <c r="I19" s="150">
        <v>0</v>
      </c>
      <c r="J19" s="139">
        <v>0</v>
      </c>
      <c r="K19" s="8"/>
      <c r="L19" s="146">
        <v>0</v>
      </c>
      <c r="M19" s="148">
        <v>0</v>
      </c>
      <c r="N19" s="8"/>
      <c r="O19" s="146">
        <v>0</v>
      </c>
      <c r="P19" s="148">
        <v>0</v>
      </c>
      <c r="Q19" s="8"/>
      <c r="R19" s="146">
        <v>0</v>
      </c>
      <c r="S19" s="148">
        <v>0</v>
      </c>
      <c r="T19" s="78">
        <v>0</v>
      </c>
      <c r="U19" s="79" t="s">
        <v>206</v>
      </c>
      <c r="V19" s="82" t="s">
        <v>206</v>
      </c>
      <c r="W19" s="16" t="s">
        <v>206</v>
      </c>
      <c r="Y19" s="156"/>
      <c r="AE19" s="3"/>
      <c r="AG19" s="137">
        <v>0</v>
      </c>
    </row>
    <row r="20" spans="1:33" s="1" customFormat="1" ht="12.75">
      <c r="A20" s="10"/>
      <c r="B20" s="11"/>
      <c r="C20" s="14"/>
      <c r="D20" s="67"/>
      <c r="E20" s="7"/>
      <c r="F20" s="150">
        <v>0</v>
      </c>
      <c r="G20" s="139">
        <v>0</v>
      </c>
      <c r="H20" s="160"/>
      <c r="I20" s="150">
        <v>0</v>
      </c>
      <c r="J20" s="139">
        <v>0</v>
      </c>
      <c r="K20" s="8"/>
      <c r="L20" s="146">
        <v>0</v>
      </c>
      <c r="M20" s="148">
        <v>0</v>
      </c>
      <c r="N20" s="8"/>
      <c r="O20" s="146">
        <v>0</v>
      </c>
      <c r="P20" s="148">
        <v>0</v>
      </c>
      <c r="Q20" s="8"/>
      <c r="R20" s="146">
        <v>0</v>
      </c>
      <c r="S20" s="148">
        <v>0</v>
      </c>
      <c r="T20" s="78">
        <v>0</v>
      </c>
      <c r="U20" s="79" t="s">
        <v>206</v>
      </c>
      <c r="V20" s="82" t="s">
        <v>206</v>
      </c>
      <c r="W20" s="16" t="s">
        <v>206</v>
      </c>
      <c r="Y20" s="156"/>
      <c r="AE20" s="3"/>
      <c r="AG20" s="137">
        <v>0</v>
      </c>
    </row>
    <row r="21" spans="1:33" s="1" customFormat="1" ht="12.75">
      <c r="A21" s="10"/>
      <c r="B21" s="11"/>
      <c r="C21" s="14"/>
      <c r="D21" s="67"/>
      <c r="E21" s="7"/>
      <c r="F21" s="150">
        <v>0</v>
      </c>
      <c r="G21" s="139">
        <v>0</v>
      </c>
      <c r="H21" s="160"/>
      <c r="I21" s="150">
        <v>0</v>
      </c>
      <c r="J21" s="139">
        <v>0</v>
      </c>
      <c r="K21" s="8"/>
      <c r="L21" s="146">
        <v>0</v>
      </c>
      <c r="M21" s="148">
        <v>0</v>
      </c>
      <c r="N21" s="8"/>
      <c r="O21" s="146">
        <v>0</v>
      </c>
      <c r="P21" s="148">
        <v>0</v>
      </c>
      <c r="Q21" s="8"/>
      <c r="R21" s="146">
        <v>0</v>
      </c>
      <c r="S21" s="148">
        <v>0</v>
      </c>
      <c r="T21" s="78">
        <v>0</v>
      </c>
      <c r="U21" s="79" t="s">
        <v>206</v>
      </c>
      <c r="V21" s="82" t="s">
        <v>206</v>
      </c>
      <c r="W21" s="16" t="s">
        <v>206</v>
      </c>
      <c r="Y21" s="156"/>
      <c r="AG21" s="137">
        <v>0</v>
      </c>
    </row>
    <row r="22" spans="1:33" s="1" customFormat="1" ht="12.75">
      <c r="A22" s="10"/>
      <c r="B22" s="11"/>
      <c r="C22" s="14"/>
      <c r="D22" s="67"/>
      <c r="E22" s="8"/>
      <c r="F22" s="150">
        <v>0</v>
      </c>
      <c r="G22" s="139">
        <v>0</v>
      </c>
      <c r="H22" s="160"/>
      <c r="I22" s="150">
        <v>0</v>
      </c>
      <c r="J22" s="139">
        <v>0</v>
      </c>
      <c r="K22" s="8"/>
      <c r="L22" s="146">
        <v>0</v>
      </c>
      <c r="M22" s="148">
        <v>0</v>
      </c>
      <c r="N22" s="8"/>
      <c r="O22" s="146">
        <v>0</v>
      </c>
      <c r="P22" s="148">
        <v>0</v>
      </c>
      <c r="Q22" s="8"/>
      <c r="R22" s="146">
        <v>0</v>
      </c>
      <c r="S22" s="148">
        <v>0</v>
      </c>
      <c r="T22" s="78">
        <v>0</v>
      </c>
      <c r="U22" s="79" t="s">
        <v>206</v>
      </c>
      <c r="V22" s="82" t="s">
        <v>206</v>
      </c>
      <c r="W22" s="16" t="s">
        <v>206</v>
      </c>
      <c r="Y22" s="156"/>
      <c r="AG22" s="137">
        <v>0</v>
      </c>
    </row>
    <row r="23" spans="1:33" s="1" customFormat="1" ht="12.75">
      <c r="A23" s="12"/>
      <c r="B23" s="11"/>
      <c r="C23" s="14"/>
      <c r="D23" s="67"/>
      <c r="E23" s="8"/>
      <c r="F23" s="150">
        <v>0</v>
      </c>
      <c r="G23" s="139">
        <v>0</v>
      </c>
      <c r="H23" s="160"/>
      <c r="I23" s="150">
        <v>0</v>
      </c>
      <c r="J23" s="139">
        <v>0</v>
      </c>
      <c r="K23" s="8"/>
      <c r="L23" s="146">
        <v>0</v>
      </c>
      <c r="M23" s="148">
        <v>0</v>
      </c>
      <c r="N23" s="8"/>
      <c r="O23" s="146">
        <v>0</v>
      </c>
      <c r="P23" s="148">
        <v>0</v>
      </c>
      <c r="Q23" s="8"/>
      <c r="R23" s="146">
        <v>0</v>
      </c>
      <c r="S23" s="148">
        <v>0</v>
      </c>
      <c r="T23" s="78">
        <v>0</v>
      </c>
      <c r="U23" s="79" t="s">
        <v>206</v>
      </c>
      <c r="V23" s="82" t="s">
        <v>206</v>
      </c>
      <c r="W23" s="16" t="s">
        <v>206</v>
      </c>
      <c r="Y23" s="156"/>
      <c r="AG23" s="137">
        <v>0</v>
      </c>
    </row>
    <row r="24" spans="1:33" s="1" customFormat="1" ht="12.75">
      <c r="A24" s="13"/>
      <c r="B24" s="14"/>
      <c r="C24" s="14"/>
      <c r="D24" s="67"/>
      <c r="E24" s="8"/>
      <c r="F24" s="150">
        <v>0</v>
      </c>
      <c r="G24" s="139">
        <v>0</v>
      </c>
      <c r="H24" s="160"/>
      <c r="I24" s="150">
        <v>0</v>
      </c>
      <c r="J24" s="139">
        <v>0</v>
      </c>
      <c r="K24" s="8"/>
      <c r="L24" s="146">
        <v>0</v>
      </c>
      <c r="M24" s="148">
        <v>0</v>
      </c>
      <c r="N24" s="8"/>
      <c r="O24" s="146">
        <v>0</v>
      </c>
      <c r="P24" s="148">
        <v>0</v>
      </c>
      <c r="Q24" s="8"/>
      <c r="R24" s="146">
        <v>0</v>
      </c>
      <c r="S24" s="148">
        <v>0</v>
      </c>
      <c r="T24" s="78">
        <v>0</v>
      </c>
      <c r="U24" s="79" t="s">
        <v>206</v>
      </c>
      <c r="V24" s="82" t="s">
        <v>206</v>
      </c>
      <c r="W24" s="16" t="s">
        <v>206</v>
      </c>
      <c r="Y24" s="156"/>
      <c r="AG24" s="137">
        <v>0</v>
      </c>
    </row>
    <row r="25" spans="1:33" s="1" customFormat="1" ht="12.75">
      <c r="A25" s="13"/>
      <c r="B25" s="14"/>
      <c r="C25" s="14"/>
      <c r="D25" s="67"/>
      <c r="E25" s="8"/>
      <c r="F25" s="150">
        <v>0</v>
      </c>
      <c r="G25" s="139">
        <v>0</v>
      </c>
      <c r="H25" s="160"/>
      <c r="I25" s="150">
        <v>0</v>
      </c>
      <c r="J25" s="139">
        <v>0</v>
      </c>
      <c r="K25" s="8"/>
      <c r="L25" s="146">
        <v>0</v>
      </c>
      <c r="M25" s="148">
        <v>0</v>
      </c>
      <c r="N25" s="8"/>
      <c r="O25" s="146">
        <v>0</v>
      </c>
      <c r="P25" s="148">
        <v>0</v>
      </c>
      <c r="Q25" s="8"/>
      <c r="R25" s="146">
        <v>0</v>
      </c>
      <c r="S25" s="148">
        <v>0</v>
      </c>
      <c r="T25" s="78">
        <v>0</v>
      </c>
      <c r="U25" s="79" t="s">
        <v>206</v>
      </c>
      <c r="V25" s="82" t="s">
        <v>206</v>
      </c>
      <c r="W25" s="16" t="s">
        <v>206</v>
      </c>
      <c r="Y25" s="156"/>
      <c r="AG25" s="137">
        <v>0</v>
      </c>
    </row>
    <row r="26" spans="1:33" s="1" customFormat="1" ht="12.75">
      <c r="A26" s="13"/>
      <c r="B26" s="14"/>
      <c r="C26" s="14"/>
      <c r="D26" s="67"/>
      <c r="E26" s="8"/>
      <c r="F26" s="150">
        <v>0</v>
      </c>
      <c r="G26" s="139">
        <v>0</v>
      </c>
      <c r="H26" s="160"/>
      <c r="I26" s="150">
        <v>0</v>
      </c>
      <c r="J26" s="139">
        <v>0</v>
      </c>
      <c r="K26" s="8"/>
      <c r="L26" s="146">
        <v>0</v>
      </c>
      <c r="M26" s="148">
        <v>0</v>
      </c>
      <c r="N26" s="8"/>
      <c r="O26" s="146">
        <v>0</v>
      </c>
      <c r="P26" s="148">
        <v>0</v>
      </c>
      <c r="Q26" s="8"/>
      <c r="R26" s="146">
        <v>0</v>
      </c>
      <c r="S26" s="148">
        <v>0</v>
      </c>
      <c r="T26" s="78">
        <v>0</v>
      </c>
      <c r="U26" s="79" t="s">
        <v>206</v>
      </c>
      <c r="V26" s="82" t="s">
        <v>206</v>
      </c>
      <c r="W26" s="16" t="s">
        <v>206</v>
      </c>
      <c r="Y26" s="156"/>
      <c r="AG26" s="137">
        <v>0</v>
      </c>
    </row>
    <row r="27" spans="1:33" s="1" customFormat="1" ht="12.75">
      <c r="A27" s="13"/>
      <c r="B27" s="14"/>
      <c r="C27" s="14"/>
      <c r="D27" s="67"/>
      <c r="E27" s="9"/>
      <c r="F27" s="150">
        <v>0</v>
      </c>
      <c r="G27" s="139">
        <v>0</v>
      </c>
      <c r="H27" s="160"/>
      <c r="I27" s="150">
        <v>0</v>
      </c>
      <c r="J27" s="139">
        <v>0</v>
      </c>
      <c r="K27" s="138"/>
      <c r="L27" s="146">
        <v>0</v>
      </c>
      <c r="M27" s="148">
        <v>0</v>
      </c>
      <c r="N27" s="138"/>
      <c r="O27" s="146">
        <v>0</v>
      </c>
      <c r="P27" s="148">
        <v>0</v>
      </c>
      <c r="Q27" s="138"/>
      <c r="R27" s="146">
        <v>0</v>
      </c>
      <c r="S27" s="148">
        <v>0</v>
      </c>
      <c r="T27" s="78">
        <v>0</v>
      </c>
      <c r="U27" s="79" t="s">
        <v>206</v>
      </c>
      <c r="V27" s="82" t="s">
        <v>206</v>
      </c>
      <c r="W27" s="16" t="s">
        <v>206</v>
      </c>
      <c r="Y27" s="156"/>
      <c r="AG27" s="137">
        <v>0</v>
      </c>
    </row>
    <row r="28" spans="1:33" s="1" customFormat="1" ht="12.75">
      <c r="A28" s="13"/>
      <c r="B28" s="14"/>
      <c r="C28" s="14"/>
      <c r="D28" s="67"/>
      <c r="E28" s="9"/>
      <c r="F28" s="150">
        <v>0</v>
      </c>
      <c r="G28" s="139">
        <v>0</v>
      </c>
      <c r="H28" s="160"/>
      <c r="I28" s="150">
        <v>0</v>
      </c>
      <c r="J28" s="139">
        <v>0</v>
      </c>
      <c r="K28" s="138"/>
      <c r="L28" s="146">
        <v>0</v>
      </c>
      <c r="M28" s="148">
        <v>0</v>
      </c>
      <c r="N28" s="138"/>
      <c r="O28" s="146">
        <v>0</v>
      </c>
      <c r="P28" s="148">
        <v>0</v>
      </c>
      <c r="Q28" s="138"/>
      <c r="R28" s="146">
        <v>0</v>
      </c>
      <c r="S28" s="148">
        <v>0</v>
      </c>
      <c r="T28" s="78">
        <v>0</v>
      </c>
      <c r="U28" s="79" t="s">
        <v>206</v>
      </c>
      <c r="V28" s="82" t="s">
        <v>206</v>
      </c>
      <c r="W28" s="16" t="s">
        <v>206</v>
      </c>
      <c r="Y28" s="156"/>
      <c r="AG28" s="137">
        <v>0</v>
      </c>
    </row>
    <row r="29" spans="1:33" s="1" customFormat="1" ht="12.75">
      <c r="A29" s="13"/>
      <c r="B29" s="14"/>
      <c r="C29" s="14"/>
      <c r="D29" s="67"/>
      <c r="E29" s="9"/>
      <c r="F29" s="150">
        <v>0</v>
      </c>
      <c r="G29" s="139">
        <v>0</v>
      </c>
      <c r="H29" s="160"/>
      <c r="I29" s="150">
        <v>0</v>
      </c>
      <c r="J29" s="139">
        <v>0</v>
      </c>
      <c r="K29" s="138"/>
      <c r="L29" s="146">
        <v>0</v>
      </c>
      <c r="M29" s="148">
        <v>0</v>
      </c>
      <c r="N29" s="138"/>
      <c r="O29" s="146">
        <v>0</v>
      </c>
      <c r="P29" s="148">
        <v>0</v>
      </c>
      <c r="Q29" s="138"/>
      <c r="R29" s="146">
        <v>0</v>
      </c>
      <c r="S29" s="148">
        <v>0</v>
      </c>
      <c r="T29" s="78">
        <v>0</v>
      </c>
      <c r="U29" s="79" t="s">
        <v>206</v>
      </c>
      <c r="V29" s="82" t="s">
        <v>206</v>
      </c>
      <c r="W29" s="16" t="s">
        <v>206</v>
      </c>
      <c r="Y29" s="156"/>
      <c r="AG29" s="137">
        <v>0</v>
      </c>
    </row>
    <row r="30" spans="1:33" ht="12.75">
      <c r="A30" s="10"/>
      <c r="B30" s="15"/>
      <c r="C30" s="14"/>
      <c r="D30" s="67"/>
      <c r="E30" s="9"/>
      <c r="F30" s="150">
        <v>0</v>
      </c>
      <c r="G30" s="139">
        <v>0</v>
      </c>
      <c r="H30" s="160"/>
      <c r="I30" s="150">
        <v>0</v>
      </c>
      <c r="J30" s="139">
        <v>0</v>
      </c>
      <c r="K30" s="138"/>
      <c r="L30" s="146">
        <v>0</v>
      </c>
      <c r="M30" s="148">
        <v>0</v>
      </c>
      <c r="N30" s="138"/>
      <c r="O30" s="146">
        <v>0</v>
      </c>
      <c r="P30" s="148">
        <v>0</v>
      </c>
      <c r="Q30" s="138"/>
      <c r="R30" s="146">
        <v>0</v>
      </c>
      <c r="S30" s="148">
        <v>0</v>
      </c>
      <c r="T30" s="78">
        <v>0</v>
      </c>
      <c r="U30" s="79" t="s">
        <v>206</v>
      </c>
      <c r="V30" s="82" t="s">
        <v>206</v>
      </c>
      <c r="W30" s="16" t="s">
        <v>206</v>
      </c>
      <c r="Y30" s="156"/>
      <c r="AG30" s="137">
        <v>0</v>
      </c>
    </row>
    <row r="31" spans="1:33" ht="12.75">
      <c r="A31" s="10"/>
      <c r="B31" s="15"/>
      <c r="C31" s="14"/>
      <c r="D31" s="67"/>
      <c r="E31" s="9"/>
      <c r="F31" s="150">
        <v>0</v>
      </c>
      <c r="G31" s="139">
        <v>0</v>
      </c>
      <c r="H31" s="160"/>
      <c r="I31" s="150">
        <v>0</v>
      </c>
      <c r="J31" s="139">
        <v>0</v>
      </c>
      <c r="K31" s="138"/>
      <c r="L31" s="146">
        <v>0</v>
      </c>
      <c r="M31" s="148">
        <v>0</v>
      </c>
      <c r="N31" s="138"/>
      <c r="O31" s="146">
        <v>0</v>
      </c>
      <c r="P31" s="148">
        <v>0</v>
      </c>
      <c r="Q31" s="138"/>
      <c r="R31" s="146">
        <v>0</v>
      </c>
      <c r="S31" s="148">
        <v>0</v>
      </c>
      <c r="T31" s="78">
        <v>0</v>
      </c>
      <c r="U31" s="79" t="s">
        <v>206</v>
      </c>
      <c r="V31" s="82" t="s">
        <v>206</v>
      </c>
      <c r="W31" s="16" t="s">
        <v>206</v>
      </c>
      <c r="Y31" s="156"/>
      <c r="AG31" s="137">
        <v>0</v>
      </c>
    </row>
    <row r="32" spans="1:33" ht="12.75">
      <c r="A32" s="10"/>
      <c r="B32" s="15"/>
      <c r="C32" s="14"/>
      <c r="D32" s="67"/>
      <c r="E32" s="9"/>
      <c r="F32" s="150">
        <v>0</v>
      </c>
      <c r="G32" s="139">
        <v>0</v>
      </c>
      <c r="H32" s="160"/>
      <c r="I32" s="150">
        <v>0</v>
      </c>
      <c r="J32" s="139">
        <v>0</v>
      </c>
      <c r="K32" s="138"/>
      <c r="L32" s="146">
        <v>0</v>
      </c>
      <c r="M32" s="148">
        <v>0</v>
      </c>
      <c r="N32" s="138"/>
      <c r="O32" s="146">
        <v>0</v>
      </c>
      <c r="P32" s="148">
        <v>0</v>
      </c>
      <c r="Q32" s="138"/>
      <c r="R32" s="146">
        <v>0</v>
      </c>
      <c r="S32" s="148">
        <v>0</v>
      </c>
      <c r="T32" s="78">
        <v>0</v>
      </c>
      <c r="U32" s="79" t="s">
        <v>206</v>
      </c>
      <c r="V32" s="82" t="s">
        <v>206</v>
      </c>
      <c r="W32" s="16" t="s">
        <v>206</v>
      </c>
      <c r="Y32" s="156"/>
      <c r="AG32" s="137">
        <v>0</v>
      </c>
    </row>
    <row r="33" spans="1:33" ht="12.75">
      <c r="A33" s="10"/>
      <c r="B33" s="15"/>
      <c r="C33" s="14"/>
      <c r="D33" s="67"/>
      <c r="E33" s="9"/>
      <c r="F33" s="150">
        <v>0</v>
      </c>
      <c r="G33" s="139">
        <v>0</v>
      </c>
      <c r="H33" s="160"/>
      <c r="I33" s="150">
        <v>0</v>
      </c>
      <c r="J33" s="139">
        <v>0</v>
      </c>
      <c r="K33" s="138"/>
      <c r="L33" s="146">
        <v>0</v>
      </c>
      <c r="M33" s="148">
        <v>0</v>
      </c>
      <c r="N33" s="138"/>
      <c r="O33" s="146">
        <v>0</v>
      </c>
      <c r="P33" s="148">
        <v>0</v>
      </c>
      <c r="Q33" s="138"/>
      <c r="R33" s="146">
        <v>0</v>
      </c>
      <c r="S33" s="148">
        <v>0</v>
      </c>
      <c r="T33" s="78">
        <v>0</v>
      </c>
      <c r="U33" s="79" t="s">
        <v>206</v>
      </c>
      <c r="V33" s="82" t="s">
        <v>206</v>
      </c>
      <c r="W33" s="16" t="s">
        <v>206</v>
      </c>
      <c r="Y33" s="156"/>
      <c r="AG33" s="137">
        <v>0</v>
      </c>
    </row>
    <row r="34" spans="1:33" ht="12.75">
      <c r="A34" s="10"/>
      <c r="B34" s="15"/>
      <c r="C34" s="14"/>
      <c r="D34" s="67"/>
      <c r="E34" s="9"/>
      <c r="F34" s="150">
        <v>0</v>
      </c>
      <c r="G34" s="139">
        <v>0</v>
      </c>
      <c r="H34" s="160"/>
      <c r="I34" s="150">
        <v>0</v>
      </c>
      <c r="J34" s="139">
        <v>0</v>
      </c>
      <c r="K34" s="138"/>
      <c r="L34" s="146">
        <v>0</v>
      </c>
      <c r="M34" s="148">
        <v>0</v>
      </c>
      <c r="N34" s="138"/>
      <c r="O34" s="146">
        <v>0</v>
      </c>
      <c r="P34" s="148">
        <v>0</v>
      </c>
      <c r="Q34" s="138"/>
      <c r="R34" s="146">
        <v>0</v>
      </c>
      <c r="S34" s="148">
        <v>0</v>
      </c>
      <c r="T34" s="78">
        <v>0</v>
      </c>
      <c r="U34" s="79" t="s">
        <v>206</v>
      </c>
      <c r="V34" s="82" t="s">
        <v>206</v>
      </c>
      <c r="W34" s="16" t="s">
        <v>206</v>
      </c>
      <c r="Y34" s="156"/>
      <c r="AG34" s="137">
        <v>0</v>
      </c>
    </row>
    <row r="35" spans="1:33" ht="12.75">
      <c r="A35" s="10"/>
      <c r="B35" s="15"/>
      <c r="C35" s="14"/>
      <c r="D35" s="67"/>
      <c r="E35" s="9"/>
      <c r="F35" s="150">
        <v>0</v>
      </c>
      <c r="G35" s="139">
        <v>0</v>
      </c>
      <c r="H35" s="160"/>
      <c r="I35" s="150">
        <v>0</v>
      </c>
      <c r="J35" s="139">
        <v>0</v>
      </c>
      <c r="K35" s="138"/>
      <c r="L35" s="146">
        <v>0</v>
      </c>
      <c r="M35" s="148">
        <v>0</v>
      </c>
      <c r="N35" s="138"/>
      <c r="O35" s="146">
        <v>0</v>
      </c>
      <c r="P35" s="148">
        <v>0</v>
      </c>
      <c r="Q35" s="138"/>
      <c r="R35" s="146">
        <v>0</v>
      </c>
      <c r="S35" s="148">
        <v>0</v>
      </c>
      <c r="T35" s="78">
        <v>0</v>
      </c>
      <c r="U35" s="79" t="s">
        <v>206</v>
      </c>
      <c r="V35" s="82" t="s">
        <v>206</v>
      </c>
      <c r="W35" s="16" t="s">
        <v>206</v>
      </c>
      <c r="Y35" s="156"/>
      <c r="AG35" s="137">
        <v>0</v>
      </c>
    </row>
    <row r="36" spans="1:33" ht="12.75">
      <c r="A36" s="10"/>
      <c r="B36" s="15"/>
      <c r="C36" s="14"/>
      <c r="D36" s="67"/>
      <c r="E36" s="9"/>
      <c r="F36" s="150">
        <v>0</v>
      </c>
      <c r="G36" s="139">
        <v>0</v>
      </c>
      <c r="H36" s="160"/>
      <c r="I36" s="150">
        <v>0</v>
      </c>
      <c r="J36" s="139">
        <v>0</v>
      </c>
      <c r="K36" s="138"/>
      <c r="L36" s="146">
        <v>0</v>
      </c>
      <c r="M36" s="148">
        <v>0</v>
      </c>
      <c r="N36" s="138"/>
      <c r="O36" s="146">
        <v>0</v>
      </c>
      <c r="P36" s="148">
        <v>0</v>
      </c>
      <c r="Q36" s="138"/>
      <c r="R36" s="146">
        <v>0</v>
      </c>
      <c r="S36" s="148">
        <v>0</v>
      </c>
      <c r="T36" s="78">
        <v>0</v>
      </c>
      <c r="U36" s="79" t="s">
        <v>206</v>
      </c>
      <c r="V36" s="82" t="s">
        <v>206</v>
      </c>
      <c r="W36" s="16" t="s">
        <v>206</v>
      </c>
      <c r="Y36" s="156"/>
      <c r="AG36" s="137">
        <v>0</v>
      </c>
    </row>
    <row r="37" spans="1:33" ht="12.75">
      <c r="A37" s="10"/>
      <c r="B37" s="15"/>
      <c r="C37" s="14"/>
      <c r="D37" s="67"/>
      <c r="E37" s="9"/>
      <c r="F37" s="150">
        <v>0</v>
      </c>
      <c r="G37" s="151">
        <v>0</v>
      </c>
      <c r="H37" s="160"/>
      <c r="I37" s="150">
        <v>0</v>
      </c>
      <c r="J37" s="151">
        <v>0</v>
      </c>
      <c r="K37" s="138"/>
      <c r="L37" s="146">
        <v>0</v>
      </c>
      <c r="M37" s="149">
        <v>0</v>
      </c>
      <c r="N37" s="138"/>
      <c r="O37" s="146">
        <v>0</v>
      </c>
      <c r="P37" s="149">
        <v>0</v>
      </c>
      <c r="Q37" s="138"/>
      <c r="R37" s="146">
        <v>0</v>
      </c>
      <c r="S37" s="149">
        <v>0</v>
      </c>
      <c r="T37" s="78">
        <v>0</v>
      </c>
      <c r="U37" s="79" t="s">
        <v>206</v>
      </c>
      <c r="V37" s="82" t="s">
        <v>206</v>
      </c>
      <c r="W37" s="16" t="s">
        <v>206</v>
      </c>
      <c r="Y37" s="156"/>
      <c r="AG37" s="137">
        <v>0</v>
      </c>
    </row>
    <row r="38" spans="1:23" ht="12.75">
      <c r="A38" s="25"/>
      <c r="B38" s="25"/>
      <c r="C38" s="25"/>
      <c r="D38" s="75"/>
      <c r="E38" s="26"/>
      <c r="F38" s="26"/>
      <c r="G38" s="75"/>
      <c r="H38" s="26"/>
      <c r="I38" s="26"/>
      <c r="J38" s="75"/>
      <c r="K38" s="26"/>
      <c r="L38" s="26"/>
      <c r="M38" s="75"/>
      <c r="N38" s="26"/>
      <c r="O38" s="26"/>
      <c r="P38" s="75"/>
      <c r="Q38" s="26"/>
      <c r="R38" s="26"/>
      <c r="S38" s="75"/>
      <c r="T38" s="26"/>
      <c r="U38" s="26"/>
      <c r="V38" s="26"/>
      <c r="W38" s="26"/>
    </row>
  </sheetData>
  <sheetProtection formatCells="0" formatColumns="0" formatRows="0" insertColumns="0" insertRows="0"/>
  <mergeCells count="2">
    <mergeCell ref="A1:V1"/>
    <mergeCell ref="H2:L2"/>
  </mergeCells>
  <dataValidations count="2">
    <dataValidation type="list" allowBlank="1" showInputMessage="1" showErrorMessage="1" sqref="C7:C37">
      <formula1>Clubs</formula1>
    </dataValidation>
    <dataValidation type="list" allowBlank="1" showInputMessage="1" showErrorMessage="1" sqref="D7:D37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&amp;L&amp;8Point for Shot, Long Jump &amp; High Jump in accordance with IAAF Scoring Tables 2004
Points for 80m Hurdles &amp; 800m are in  accordance with ESAA Scoring Tables 2007
AAA Grade Tables 2007/2008&amp;R&amp;8NT = No Throw
NJ = No Jump
DNF = Did Not Finish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4"/>
    <pageSetUpPr fitToPage="1"/>
  </sheetPr>
  <dimension ref="A1:AG42"/>
  <sheetViews>
    <sheetView showZeros="0" zoomScalePageLayoutView="0" workbookViewId="0" topLeftCell="A3">
      <selection activeCell="C4" sqref="C4:C5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7.421875" style="0" customWidth="1"/>
    <col min="4" max="4" width="3.28125" style="33" customWidth="1"/>
    <col min="5" max="5" width="7.8515625" style="4" customWidth="1"/>
    <col min="6" max="6" width="6.57421875" style="4" bestFit="1" customWidth="1"/>
    <col min="7" max="7" width="3.421875" style="33" bestFit="1" customWidth="1"/>
    <col min="8" max="8" width="7.57421875" style="4" customWidth="1"/>
    <col min="9" max="9" width="6.57421875" style="4" customWidth="1"/>
    <col min="10" max="10" width="3.421875" style="33" bestFit="1" customWidth="1"/>
    <col min="11" max="11" width="7.421875" style="4" customWidth="1"/>
    <col min="12" max="12" width="6.57421875" style="4" bestFit="1" customWidth="1"/>
    <col min="13" max="13" width="3.421875" style="33" bestFit="1" customWidth="1"/>
    <col min="14" max="14" width="7.421875" style="4" customWidth="1"/>
    <col min="15" max="15" width="6.57421875" style="4" bestFit="1" customWidth="1"/>
    <col min="16" max="16" width="3.421875" style="33" bestFit="1" customWidth="1"/>
    <col min="17" max="17" width="6.00390625" style="4" customWidth="1"/>
    <col min="18" max="18" width="6.57421875" style="4" bestFit="1" customWidth="1"/>
    <col min="19" max="19" width="3.421875" style="33" bestFit="1" customWidth="1"/>
    <col min="20" max="20" width="8.421875" style="4" bestFit="1" customWidth="1"/>
    <col min="21" max="21" width="7.28125" style="4" customWidth="1"/>
    <col min="22" max="22" width="8.7109375" style="4" bestFit="1" customWidth="1"/>
    <col min="23" max="23" width="0" style="4" hidden="1" customWidth="1"/>
    <col min="24" max="30" width="9.8515625" style="0" customWidth="1"/>
    <col min="33" max="33" width="9.140625" style="0" hidden="1" customWidth="1"/>
  </cols>
  <sheetData>
    <row r="1" spans="1:33" ht="15.75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38"/>
      <c r="B2" s="30"/>
      <c r="C2" s="30"/>
      <c r="D2" s="31"/>
      <c r="E2" s="32"/>
      <c r="F2" s="32"/>
      <c r="G2" s="32"/>
      <c r="H2" s="199" t="s">
        <v>57</v>
      </c>
      <c r="I2" s="199"/>
      <c r="J2" s="199"/>
      <c r="K2" s="199"/>
      <c r="L2" s="199"/>
      <c r="M2" s="14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2.75">
      <c r="A3" s="38"/>
      <c r="B3" s="30"/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  <c r="Y3" s="33"/>
      <c r="Z3" s="33"/>
      <c r="AA3" s="33"/>
      <c r="AB3" s="33"/>
      <c r="AC3" s="33"/>
      <c r="AD3" s="33"/>
      <c r="AE3" s="33"/>
      <c r="AF3" s="84"/>
      <c r="AG3" s="31"/>
    </row>
    <row r="4" spans="1:33" ht="12.75">
      <c r="A4" s="37" t="s">
        <v>25</v>
      </c>
      <c r="B4" s="37"/>
      <c r="C4" s="38" t="s">
        <v>68</v>
      </c>
      <c r="D4" s="32"/>
      <c r="E4" s="33"/>
      <c r="F4" s="33"/>
      <c r="H4" s="39" t="s">
        <v>22</v>
      </c>
      <c r="I4" s="40"/>
      <c r="K4" s="41" t="s">
        <v>21</v>
      </c>
      <c r="L4" s="33"/>
      <c r="N4" s="33"/>
      <c r="O4" s="32"/>
      <c r="Q4" s="32"/>
      <c r="R4" s="40" t="s">
        <v>46</v>
      </c>
      <c r="T4" s="41" t="s">
        <v>69</v>
      </c>
      <c r="U4" s="41"/>
      <c r="V4" s="41"/>
      <c r="W4" s="32"/>
      <c r="X4" s="41"/>
      <c r="Y4" s="41"/>
      <c r="Z4" s="41"/>
      <c r="AA4" s="41"/>
      <c r="AB4" s="41"/>
      <c r="AC4" s="41"/>
      <c r="AD4" s="41"/>
      <c r="AE4" s="41"/>
      <c r="AF4" s="32"/>
      <c r="AG4" s="33"/>
    </row>
    <row r="5" spans="1:33" ht="12.75">
      <c r="A5" s="37" t="s">
        <v>26</v>
      </c>
      <c r="B5" s="37"/>
      <c r="C5" s="38" t="s">
        <v>24</v>
      </c>
      <c r="D5" s="32"/>
      <c r="E5" s="33"/>
      <c r="F5" s="33"/>
      <c r="H5" s="39" t="s">
        <v>23</v>
      </c>
      <c r="I5" s="40"/>
      <c r="K5" s="41"/>
      <c r="L5" s="33"/>
      <c r="N5" s="33"/>
      <c r="O5" s="32"/>
      <c r="Q5" s="32"/>
      <c r="R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s="6" customFormat="1" ht="38.25">
      <c r="A6" s="17" t="s">
        <v>0</v>
      </c>
      <c r="B6" s="18" t="s">
        <v>1</v>
      </c>
      <c r="C6" s="18" t="s">
        <v>2</v>
      </c>
      <c r="D6" s="44" t="s">
        <v>50</v>
      </c>
      <c r="E6" s="20" t="s">
        <v>61</v>
      </c>
      <c r="F6" s="153" t="s">
        <v>11</v>
      </c>
      <c r="G6" s="144" t="s">
        <v>67</v>
      </c>
      <c r="H6" s="19" t="s">
        <v>4</v>
      </c>
      <c r="I6" s="153" t="s">
        <v>11</v>
      </c>
      <c r="J6" s="144" t="s">
        <v>67</v>
      </c>
      <c r="K6" s="21" t="s">
        <v>18</v>
      </c>
      <c r="L6" s="154" t="s">
        <v>11</v>
      </c>
      <c r="M6" s="147" t="s">
        <v>67</v>
      </c>
      <c r="N6" s="21" t="s">
        <v>19</v>
      </c>
      <c r="O6" s="154" t="s">
        <v>11</v>
      </c>
      <c r="P6" s="147" t="s">
        <v>67</v>
      </c>
      <c r="Q6" s="22" t="s">
        <v>12</v>
      </c>
      <c r="R6" s="154" t="s">
        <v>11</v>
      </c>
      <c r="S6" s="147" t="s">
        <v>67</v>
      </c>
      <c r="T6" s="23" t="s">
        <v>29</v>
      </c>
      <c r="U6" s="44" t="s">
        <v>58</v>
      </c>
      <c r="V6" s="51" t="s">
        <v>59</v>
      </c>
      <c r="W6" s="24" t="s">
        <v>14</v>
      </c>
      <c r="X6" s="5"/>
      <c r="Y6" s="5"/>
      <c r="Z6" s="5"/>
      <c r="AA6" s="5"/>
      <c r="AB6" s="5"/>
      <c r="AC6" s="5"/>
      <c r="AD6" s="5"/>
      <c r="AG6" s="136" t="s">
        <v>53</v>
      </c>
    </row>
    <row r="7" spans="1:33" s="1" customFormat="1" ht="12.75">
      <c r="A7" s="1">
        <v>120</v>
      </c>
      <c r="B7" s="1" t="s">
        <v>157</v>
      </c>
      <c r="C7" s="1" t="s">
        <v>35</v>
      </c>
      <c r="D7" s="67" t="s">
        <v>52</v>
      </c>
      <c r="E7" s="7">
        <v>18</v>
      </c>
      <c r="F7" s="142">
        <v>206</v>
      </c>
      <c r="G7" s="139">
        <v>0</v>
      </c>
      <c r="H7" s="160">
        <v>0.002320601851851852</v>
      </c>
      <c r="I7" s="150">
        <v>198</v>
      </c>
      <c r="J7" s="139">
        <v>0</v>
      </c>
      <c r="K7" s="8">
        <v>3.55</v>
      </c>
      <c r="L7" s="146">
        <v>210</v>
      </c>
      <c r="M7" s="148">
        <v>0</v>
      </c>
      <c r="N7" s="8">
        <v>1.2</v>
      </c>
      <c r="O7" s="146">
        <v>312</v>
      </c>
      <c r="P7" s="148">
        <v>0</v>
      </c>
      <c r="Q7" s="8">
        <v>5.85</v>
      </c>
      <c r="R7" s="146">
        <v>262</v>
      </c>
      <c r="S7" s="148">
        <v>0</v>
      </c>
      <c r="T7" s="78">
        <v>1188</v>
      </c>
      <c r="U7" s="79" t="s">
        <v>206</v>
      </c>
      <c r="V7" s="82">
        <v>12</v>
      </c>
      <c r="W7" s="16" t="s">
        <v>9</v>
      </c>
      <c r="X7" s="2"/>
      <c r="Y7" s="2"/>
      <c r="Z7" s="2"/>
      <c r="AA7" s="2"/>
      <c r="AB7" s="2"/>
      <c r="AC7" s="2"/>
      <c r="AD7" s="2"/>
      <c r="AG7" s="137">
        <v>0</v>
      </c>
    </row>
    <row r="8" spans="1:33" s="1" customFormat="1" ht="12.75">
      <c r="A8" s="1">
        <v>125</v>
      </c>
      <c r="B8" s="182" t="s">
        <v>158</v>
      </c>
      <c r="C8" s="1" t="s">
        <v>37</v>
      </c>
      <c r="D8" s="67" t="s">
        <v>51</v>
      </c>
      <c r="E8" s="7">
        <v>14.9</v>
      </c>
      <c r="F8" s="142">
        <v>406</v>
      </c>
      <c r="G8" s="139">
        <v>0</v>
      </c>
      <c r="H8" s="160">
        <v>0.0020046296296296296</v>
      </c>
      <c r="I8" s="150">
        <v>431</v>
      </c>
      <c r="J8" s="139">
        <v>0</v>
      </c>
      <c r="K8" s="8">
        <v>4.11</v>
      </c>
      <c r="L8" s="146">
        <v>333</v>
      </c>
      <c r="M8" s="148">
        <v>0</v>
      </c>
      <c r="N8" s="8">
        <v>1.35</v>
      </c>
      <c r="O8" s="146">
        <v>460</v>
      </c>
      <c r="P8" s="148">
        <v>0</v>
      </c>
      <c r="Q8" s="8">
        <v>5.93</v>
      </c>
      <c r="R8" s="146">
        <v>267</v>
      </c>
      <c r="S8" s="148">
        <v>0</v>
      </c>
      <c r="T8" s="78">
        <v>1897</v>
      </c>
      <c r="U8" s="79">
        <v>3</v>
      </c>
      <c r="V8" s="82">
        <v>7</v>
      </c>
      <c r="W8" s="16" t="s">
        <v>9</v>
      </c>
      <c r="Z8" s="2"/>
      <c r="AG8" s="137">
        <v>1897</v>
      </c>
    </row>
    <row r="9" spans="1:33" s="1" customFormat="1" ht="12.75">
      <c r="A9" s="1">
        <v>126</v>
      </c>
      <c r="B9" s="1" t="s">
        <v>159</v>
      </c>
      <c r="C9" s="1" t="s">
        <v>37</v>
      </c>
      <c r="D9" s="67" t="s">
        <v>51</v>
      </c>
      <c r="E9" s="7"/>
      <c r="F9" s="142">
        <v>0</v>
      </c>
      <c r="G9" s="139">
        <v>0</v>
      </c>
      <c r="H9" s="160"/>
      <c r="I9" s="150">
        <v>0</v>
      </c>
      <c r="J9" s="139">
        <v>0</v>
      </c>
      <c r="K9" s="8"/>
      <c r="L9" s="146">
        <v>0</v>
      </c>
      <c r="M9" s="148">
        <v>0</v>
      </c>
      <c r="N9" s="8"/>
      <c r="O9" s="146">
        <v>0</v>
      </c>
      <c r="P9" s="148">
        <v>0</v>
      </c>
      <c r="Q9" s="8"/>
      <c r="R9" s="146">
        <v>0</v>
      </c>
      <c r="S9" s="148">
        <v>0</v>
      </c>
      <c r="T9" s="78">
        <v>0</v>
      </c>
      <c r="U9" s="79" t="s">
        <v>206</v>
      </c>
      <c r="V9" s="82" t="s">
        <v>206</v>
      </c>
      <c r="W9" s="16" t="s">
        <v>206</v>
      </c>
      <c r="Z9" s="2"/>
      <c r="AG9" s="137">
        <v>0</v>
      </c>
    </row>
    <row r="10" spans="1:33" s="1" customFormat="1" ht="12.75">
      <c r="A10" s="10">
        <v>127</v>
      </c>
      <c r="B10" s="181" t="s">
        <v>119</v>
      </c>
      <c r="C10" s="14" t="s">
        <v>37</v>
      </c>
      <c r="D10" s="67" t="s">
        <v>51</v>
      </c>
      <c r="E10" s="7">
        <v>13.5</v>
      </c>
      <c r="F10" s="142">
        <v>521</v>
      </c>
      <c r="G10" s="139" t="s">
        <v>66</v>
      </c>
      <c r="H10" s="160">
        <v>0.002033564814814815</v>
      </c>
      <c r="I10" s="150">
        <v>406</v>
      </c>
      <c r="J10" s="139">
        <v>0</v>
      </c>
      <c r="K10" s="8">
        <v>4.59</v>
      </c>
      <c r="L10" s="146">
        <v>451</v>
      </c>
      <c r="M10" s="148" t="s">
        <v>65</v>
      </c>
      <c r="N10" s="8">
        <v>1.38</v>
      </c>
      <c r="O10" s="146">
        <v>491</v>
      </c>
      <c r="P10" s="148" t="s">
        <v>66</v>
      </c>
      <c r="Q10" s="8">
        <v>5.13</v>
      </c>
      <c r="R10" s="146">
        <v>216</v>
      </c>
      <c r="S10" s="148">
        <v>0</v>
      </c>
      <c r="T10" s="78">
        <v>2085</v>
      </c>
      <c r="U10" s="79">
        <v>2</v>
      </c>
      <c r="V10" s="82">
        <v>5</v>
      </c>
      <c r="W10" s="16" t="s">
        <v>9</v>
      </c>
      <c r="Z10" s="2"/>
      <c r="AE10" s="3"/>
      <c r="AG10" s="137">
        <v>2085</v>
      </c>
    </row>
    <row r="11" spans="1:33" s="1" customFormat="1" ht="12.75">
      <c r="A11" s="12">
        <v>129</v>
      </c>
      <c r="B11" s="11" t="s">
        <v>160</v>
      </c>
      <c r="C11" s="185" t="s">
        <v>120</v>
      </c>
      <c r="D11" s="67" t="s">
        <v>52</v>
      </c>
      <c r="E11" s="7">
        <v>12.7</v>
      </c>
      <c r="F11" s="142">
        <v>599</v>
      </c>
      <c r="G11" s="139" t="s">
        <v>65</v>
      </c>
      <c r="H11" s="160">
        <v>0.0020914351851851853</v>
      </c>
      <c r="I11" s="150">
        <v>359</v>
      </c>
      <c r="J11" s="139">
        <v>0</v>
      </c>
      <c r="K11" s="8">
        <v>4.59</v>
      </c>
      <c r="L11" s="146">
        <v>451</v>
      </c>
      <c r="M11" s="148" t="s">
        <v>65</v>
      </c>
      <c r="N11" s="8">
        <v>1.5</v>
      </c>
      <c r="O11" s="146">
        <v>621</v>
      </c>
      <c r="P11" s="148" t="s">
        <v>64</v>
      </c>
      <c r="Q11" s="8">
        <v>8.66</v>
      </c>
      <c r="R11" s="146">
        <v>442</v>
      </c>
      <c r="S11" s="148" t="s">
        <v>64</v>
      </c>
      <c r="T11" s="78">
        <v>2472</v>
      </c>
      <c r="U11" s="79" t="s">
        <v>206</v>
      </c>
      <c r="V11" s="82">
        <v>3</v>
      </c>
      <c r="W11" s="16" t="s">
        <v>9</v>
      </c>
      <c r="Z11" s="2"/>
      <c r="AE11" s="3"/>
      <c r="AG11" s="137">
        <v>0</v>
      </c>
    </row>
    <row r="12" spans="1:33" s="1" customFormat="1" ht="12.75">
      <c r="A12" s="12">
        <v>130</v>
      </c>
      <c r="B12" s="14" t="s">
        <v>121</v>
      </c>
      <c r="C12" s="183" t="s">
        <v>120</v>
      </c>
      <c r="D12" s="67" t="s">
        <v>52</v>
      </c>
      <c r="E12" s="7">
        <v>13.1</v>
      </c>
      <c r="F12" s="142">
        <v>558</v>
      </c>
      <c r="G12" s="139" t="s">
        <v>66</v>
      </c>
      <c r="H12" s="160">
        <v>0.0019074074074074074</v>
      </c>
      <c r="I12" s="150">
        <v>519</v>
      </c>
      <c r="J12" s="139"/>
      <c r="K12" s="8">
        <v>4.69</v>
      </c>
      <c r="L12" s="146">
        <v>477</v>
      </c>
      <c r="M12" s="148" t="s">
        <v>64</v>
      </c>
      <c r="N12" s="8">
        <v>1.41</v>
      </c>
      <c r="O12" s="146">
        <v>523</v>
      </c>
      <c r="P12" s="148" t="s">
        <v>66</v>
      </c>
      <c r="Q12" s="8">
        <v>9.12</v>
      </c>
      <c r="R12" s="146">
        <v>472</v>
      </c>
      <c r="S12" s="148" t="s">
        <v>64</v>
      </c>
      <c r="T12" s="78">
        <v>2549</v>
      </c>
      <c r="U12" s="79" t="s">
        <v>206</v>
      </c>
      <c r="V12" s="82">
        <v>1</v>
      </c>
      <c r="W12" s="16"/>
      <c r="Z12" s="2"/>
      <c r="AE12" s="3"/>
      <c r="AG12" s="137">
        <v>0</v>
      </c>
    </row>
    <row r="13" spans="1:33" s="1" customFormat="1" ht="12.75">
      <c r="A13" s="12">
        <v>131</v>
      </c>
      <c r="B13" s="11" t="s">
        <v>122</v>
      </c>
      <c r="C13" s="14" t="s">
        <v>74</v>
      </c>
      <c r="D13" s="67" t="s">
        <v>51</v>
      </c>
      <c r="E13" s="7">
        <v>15.2</v>
      </c>
      <c r="F13" s="142">
        <v>384</v>
      </c>
      <c r="G13" s="139">
        <v>0</v>
      </c>
      <c r="H13" s="160">
        <v>0.0021493055555555558</v>
      </c>
      <c r="I13" s="150">
        <v>314</v>
      </c>
      <c r="J13" s="139">
        <v>0</v>
      </c>
      <c r="K13" s="8">
        <v>4.04</v>
      </c>
      <c r="L13" s="146">
        <v>317</v>
      </c>
      <c r="M13" s="148">
        <v>0</v>
      </c>
      <c r="N13" s="8">
        <v>1.23</v>
      </c>
      <c r="O13" s="146">
        <v>340</v>
      </c>
      <c r="P13" s="148">
        <v>0</v>
      </c>
      <c r="Q13" s="8">
        <v>6.25</v>
      </c>
      <c r="R13" s="146">
        <v>287</v>
      </c>
      <c r="S13" s="148">
        <v>0</v>
      </c>
      <c r="T13" s="78">
        <v>1642</v>
      </c>
      <c r="U13" s="79">
        <v>5</v>
      </c>
      <c r="V13" s="82">
        <v>9</v>
      </c>
      <c r="W13" s="8">
        <v>5.04</v>
      </c>
      <c r="Z13" s="2"/>
      <c r="AE13" s="3"/>
      <c r="AG13" s="137">
        <v>1642</v>
      </c>
    </row>
    <row r="14" spans="1:33" s="1" customFormat="1" ht="12.75">
      <c r="A14" s="12">
        <v>133</v>
      </c>
      <c r="B14" s="164" t="s">
        <v>161</v>
      </c>
      <c r="C14" s="14" t="s">
        <v>98</v>
      </c>
      <c r="D14" s="67" t="s">
        <v>51</v>
      </c>
      <c r="E14" s="7">
        <v>15.3</v>
      </c>
      <c r="F14" s="142">
        <v>376</v>
      </c>
      <c r="G14" s="139">
        <v>0</v>
      </c>
      <c r="H14" s="160">
        <v>0.002446759259259259</v>
      </c>
      <c r="I14" s="150">
        <v>129</v>
      </c>
      <c r="J14" s="139">
        <v>0</v>
      </c>
      <c r="K14" s="8">
        <v>3.95</v>
      </c>
      <c r="L14" s="146">
        <v>296</v>
      </c>
      <c r="M14" s="148">
        <v>0</v>
      </c>
      <c r="N14" s="8">
        <v>1.26</v>
      </c>
      <c r="O14" s="146">
        <v>369</v>
      </c>
      <c r="P14" s="148">
        <v>0</v>
      </c>
      <c r="Q14" s="8">
        <v>6.41</v>
      </c>
      <c r="R14" s="146">
        <v>297</v>
      </c>
      <c r="S14" s="148">
        <v>0</v>
      </c>
      <c r="T14" s="78">
        <v>1467</v>
      </c>
      <c r="U14" s="79">
        <v>6</v>
      </c>
      <c r="V14" s="82">
        <v>11</v>
      </c>
      <c r="W14" s="16"/>
      <c r="Z14" s="2"/>
      <c r="AE14" s="3"/>
      <c r="AG14" s="137">
        <v>1467</v>
      </c>
    </row>
    <row r="15" spans="1:33" s="1" customFormat="1" ht="12.75">
      <c r="A15" s="10">
        <v>135</v>
      </c>
      <c r="B15" s="164" t="s">
        <v>178</v>
      </c>
      <c r="C15" s="14" t="s">
        <v>98</v>
      </c>
      <c r="D15" s="67" t="s">
        <v>51</v>
      </c>
      <c r="E15" s="7">
        <v>18.7</v>
      </c>
      <c r="F15" s="142">
        <v>170</v>
      </c>
      <c r="G15" s="139">
        <v>0</v>
      </c>
      <c r="H15" s="160">
        <v>0.0024953703703703705</v>
      </c>
      <c r="I15" s="150">
        <v>106</v>
      </c>
      <c r="J15" s="139">
        <v>0</v>
      </c>
      <c r="K15" s="8">
        <v>3.22</v>
      </c>
      <c r="L15" s="146">
        <v>146</v>
      </c>
      <c r="M15" s="148">
        <v>0</v>
      </c>
      <c r="N15" s="8">
        <v>1.08</v>
      </c>
      <c r="O15" s="146">
        <v>205</v>
      </c>
      <c r="P15" s="148">
        <v>0</v>
      </c>
      <c r="Q15" s="8">
        <v>4.41</v>
      </c>
      <c r="R15" s="146">
        <v>171</v>
      </c>
      <c r="S15" s="148">
        <v>0</v>
      </c>
      <c r="T15" s="78">
        <v>798</v>
      </c>
      <c r="U15" s="79">
        <v>7</v>
      </c>
      <c r="V15" s="82">
        <v>14</v>
      </c>
      <c r="W15" s="16"/>
      <c r="Z15" s="2"/>
      <c r="AE15" s="3"/>
      <c r="AG15" s="137">
        <v>798</v>
      </c>
    </row>
    <row r="16" spans="1:33" s="1" customFormat="1" ht="12.75">
      <c r="A16" s="12">
        <v>141</v>
      </c>
      <c r="B16" s="164" t="s">
        <v>124</v>
      </c>
      <c r="C16" s="14" t="s">
        <v>36</v>
      </c>
      <c r="D16" s="67" t="s">
        <v>52</v>
      </c>
      <c r="E16" s="7"/>
      <c r="F16" s="142">
        <v>0</v>
      </c>
      <c r="G16" s="139">
        <v>0</v>
      </c>
      <c r="H16" s="160"/>
      <c r="I16" s="150">
        <v>0</v>
      </c>
      <c r="J16" s="139">
        <v>0</v>
      </c>
      <c r="K16" s="8">
        <v>3.93</v>
      </c>
      <c r="L16" s="146">
        <v>292</v>
      </c>
      <c r="M16" s="148">
        <v>0</v>
      </c>
      <c r="N16" s="8"/>
      <c r="O16" s="146">
        <v>0</v>
      </c>
      <c r="P16" s="148">
        <v>0</v>
      </c>
      <c r="Q16" s="8"/>
      <c r="R16" s="146">
        <v>0</v>
      </c>
      <c r="S16" s="148">
        <v>0</v>
      </c>
      <c r="T16" s="78">
        <v>292</v>
      </c>
      <c r="U16" s="79" t="s">
        <v>206</v>
      </c>
      <c r="V16" s="82">
        <v>15</v>
      </c>
      <c r="W16" s="16" t="s">
        <v>9</v>
      </c>
      <c r="Z16" s="2"/>
      <c r="AE16" s="3"/>
      <c r="AG16" s="137">
        <v>0</v>
      </c>
    </row>
    <row r="17" spans="1:33" s="1" customFormat="1" ht="12.75">
      <c r="A17" s="12">
        <v>142</v>
      </c>
      <c r="B17" s="164" t="s">
        <v>123</v>
      </c>
      <c r="C17" s="14" t="s">
        <v>36</v>
      </c>
      <c r="D17" s="67" t="s">
        <v>52</v>
      </c>
      <c r="E17" s="7"/>
      <c r="F17" s="142">
        <v>0</v>
      </c>
      <c r="G17" s="139">
        <v>0</v>
      </c>
      <c r="H17" s="160"/>
      <c r="I17" s="150">
        <v>0</v>
      </c>
      <c r="J17" s="139">
        <v>0</v>
      </c>
      <c r="K17" s="8"/>
      <c r="L17" s="146">
        <v>0</v>
      </c>
      <c r="M17" s="148">
        <v>0</v>
      </c>
      <c r="N17" s="8"/>
      <c r="O17" s="146">
        <v>0</v>
      </c>
      <c r="P17" s="148">
        <v>0</v>
      </c>
      <c r="Q17" s="8"/>
      <c r="R17" s="146">
        <v>0</v>
      </c>
      <c r="S17" s="148">
        <v>0</v>
      </c>
      <c r="T17" s="78">
        <v>0</v>
      </c>
      <c r="U17" s="79" t="s">
        <v>206</v>
      </c>
      <c r="V17" s="82" t="s">
        <v>206</v>
      </c>
      <c r="W17" s="16" t="s">
        <v>206</v>
      </c>
      <c r="Z17" s="2"/>
      <c r="AE17" s="3"/>
      <c r="AG17" s="137">
        <v>0</v>
      </c>
    </row>
    <row r="18" spans="1:33" s="1" customFormat="1" ht="12.75">
      <c r="A18" s="12">
        <v>145</v>
      </c>
      <c r="B18" s="164" t="s">
        <v>162</v>
      </c>
      <c r="C18" s="14" t="s">
        <v>60</v>
      </c>
      <c r="D18" s="67" t="s">
        <v>52</v>
      </c>
      <c r="E18" s="7">
        <v>19.3</v>
      </c>
      <c r="F18" s="142">
        <v>141</v>
      </c>
      <c r="G18" s="139">
        <v>0</v>
      </c>
      <c r="H18" s="160">
        <v>0.0020682870370370373</v>
      </c>
      <c r="I18" s="150">
        <v>377</v>
      </c>
      <c r="J18" s="139">
        <v>0</v>
      </c>
      <c r="K18" s="8">
        <v>3.18</v>
      </c>
      <c r="L18" s="146">
        <v>139</v>
      </c>
      <c r="M18" s="148">
        <v>0</v>
      </c>
      <c r="N18" s="8">
        <v>1.08</v>
      </c>
      <c r="O18" s="146">
        <v>205</v>
      </c>
      <c r="P18" s="148">
        <v>0</v>
      </c>
      <c r="Q18" s="8">
        <v>4.74</v>
      </c>
      <c r="R18" s="146">
        <v>192</v>
      </c>
      <c r="S18" s="148">
        <v>0</v>
      </c>
      <c r="T18" s="78">
        <v>1054</v>
      </c>
      <c r="U18" s="79" t="s">
        <v>206</v>
      </c>
      <c r="V18" s="82">
        <v>13</v>
      </c>
      <c r="W18" s="16" t="s">
        <v>9</v>
      </c>
      <c r="Z18" s="2"/>
      <c r="AE18" s="3"/>
      <c r="AG18" s="137">
        <v>0</v>
      </c>
    </row>
    <row r="19" spans="1:33" s="1" customFormat="1" ht="12.75">
      <c r="A19" s="12">
        <v>146</v>
      </c>
      <c r="B19" s="164" t="s">
        <v>163</v>
      </c>
      <c r="C19" s="14" t="s">
        <v>60</v>
      </c>
      <c r="D19" s="67" t="s">
        <v>52</v>
      </c>
      <c r="E19" s="7">
        <v>13.6</v>
      </c>
      <c r="F19" s="142">
        <v>511</v>
      </c>
      <c r="G19" s="139" t="s">
        <v>66</v>
      </c>
      <c r="H19" s="160">
        <v>0.0018842592592592594</v>
      </c>
      <c r="I19" s="150">
        <v>541</v>
      </c>
      <c r="J19" s="139">
        <v>0</v>
      </c>
      <c r="K19" s="8">
        <v>4.07</v>
      </c>
      <c r="L19" s="146">
        <v>324</v>
      </c>
      <c r="M19" s="148">
        <v>0</v>
      </c>
      <c r="N19" s="8">
        <v>1.29</v>
      </c>
      <c r="O19" s="146">
        <v>399</v>
      </c>
      <c r="P19" s="148">
        <v>0</v>
      </c>
      <c r="Q19" s="8">
        <v>6.06</v>
      </c>
      <c r="R19" s="146">
        <v>275</v>
      </c>
      <c r="S19" s="148">
        <v>0</v>
      </c>
      <c r="T19" s="78">
        <v>2050</v>
      </c>
      <c r="U19" s="79" t="s">
        <v>206</v>
      </c>
      <c r="V19" s="82">
        <v>6</v>
      </c>
      <c r="W19" s="16"/>
      <c r="Z19" s="2"/>
      <c r="AE19" s="3"/>
      <c r="AG19" s="137">
        <v>0</v>
      </c>
    </row>
    <row r="20" spans="1:33" s="1" customFormat="1" ht="12.75">
      <c r="A20" s="10">
        <v>151</v>
      </c>
      <c r="B20" s="164" t="s">
        <v>126</v>
      </c>
      <c r="C20" s="14" t="s">
        <v>34</v>
      </c>
      <c r="D20" s="67" t="s">
        <v>51</v>
      </c>
      <c r="E20" s="7">
        <v>12.9</v>
      </c>
      <c r="F20" s="142">
        <v>578</v>
      </c>
      <c r="G20" s="139" t="s">
        <v>65</v>
      </c>
      <c r="H20" s="160">
        <v>0.0021458333333333334</v>
      </c>
      <c r="I20" s="150">
        <v>317</v>
      </c>
      <c r="J20" s="139">
        <v>0</v>
      </c>
      <c r="K20" s="8">
        <v>3.65</v>
      </c>
      <c r="L20" s="146">
        <v>231</v>
      </c>
      <c r="M20" s="148">
        <v>0</v>
      </c>
      <c r="N20" s="8">
        <v>1.2</v>
      </c>
      <c r="O20" s="146">
        <v>312</v>
      </c>
      <c r="P20" s="148">
        <v>0</v>
      </c>
      <c r="Q20" s="8">
        <v>6.54</v>
      </c>
      <c r="R20" s="146">
        <v>306</v>
      </c>
      <c r="S20" s="148" t="s">
        <v>66</v>
      </c>
      <c r="T20" s="78">
        <v>1744</v>
      </c>
      <c r="U20" s="79">
        <v>4</v>
      </c>
      <c r="V20" s="82">
        <v>8</v>
      </c>
      <c r="W20" s="16"/>
      <c r="Z20" s="2"/>
      <c r="AE20" s="3"/>
      <c r="AG20" s="137">
        <v>1744</v>
      </c>
    </row>
    <row r="21" spans="1:33" s="1" customFormat="1" ht="12.75">
      <c r="A21" s="10">
        <v>152</v>
      </c>
      <c r="B21" s="180" t="s">
        <v>127</v>
      </c>
      <c r="C21" s="184" t="s">
        <v>34</v>
      </c>
      <c r="D21" s="67" t="s">
        <v>51</v>
      </c>
      <c r="E21" s="7">
        <v>12.9</v>
      </c>
      <c r="F21" s="142">
        <v>578</v>
      </c>
      <c r="G21" s="139" t="s">
        <v>65</v>
      </c>
      <c r="H21" s="160">
        <v>0.0018472222222222223</v>
      </c>
      <c r="I21" s="150">
        <v>577</v>
      </c>
      <c r="J21" s="139">
        <v>0</v>
      </c>
      <c r="K21" s="8">
        <v>4.2</v>
      </c>
      <c r="L21" s="146">
        <v>355</v>
      </c>
      <c r="M21" s="148" t="s">
        <v>66</v>
      </c>
      <c r="N21" s="8">
        <v>1.53</v>
      </c>
      <c r="O21" s="146">
        <v>655</v>
      </c>
      <c r="P21" s="148" t="s">
        <v>64</v>
      </c>
      <c r="Q21" s="8">
        <v>7.15</v>
      </c>
      <c r="R21" s="146">
        <v>345</v>
      </c>
      <c r="S21" s="148" t="s">
        <v>66</v>
      </c>
      <c r="T21" s="78">
        <v>2510</v>
      </c>
      <c r="U21" s="79">
        <v>1</v>
      </c>
      <c r="V21" s="82">
        <v>2</v>
      </c>
      <c r="W21" s="16" t="s">
        <v>9</v>
      </c>
      <c r="Z21" s="2"/>
      <c r="AE21" s="3"/>
      <c r="AG21" s="137">
        <v>2510</v>
      </c>
    </row>
    <row r="22" spans="1:33" s="1" customFormat="1" ht="12.75">
      <c r="A22" s="10">
        <v>157</v>
      </c>
      <c r="B22" s="164" t="s">
        <v>179</v>
      </c>
      <c r="C22" s="14" t="s">
        <v>131</v>
      </c>
      <c r="D22" s="67" t="s">
        <v>52</v>
      </c>
      <c r="E22" s="7">
        <v>14.1</v>
      </c>
      <c r="F22" s="142">
        <v>471</v>
      </c>
      <c r="G22" s="139" t="s">
        <v>66</v>
      </c>
      <c r="H22" s="160"/>
      <c r="I22" s="150">
        <v>0</v>
      </c>
      <c r="J22" s="139">
        <v>0</v>
      </c>
      <c r="K22" s="8">
        <v>4.27</v>
      </c>
      <c r="L22" s="146">
        <v>371</v>
      </c>
      <c r="M22" s="148" t="s">
        <v>66</v>
      </c>
      <c r="N22" s="8">
        <v>1.38</v>
      </c>
      <c r="O22" s="146">
        <v>491</v>
      </c>
      <c r="P22" s="148" t="s">
        <v>66</v>
      </c>
      <c r="Q22" s="8">
        <v>5.34</v>
      </c>
      <c r="R22" s="146">
        <v>230</v>
      </c>
      <c r="S22" s="148">
        <v>0</v>
      </c>
      <c r="T22" s="78">
        <v>1563</v>
      </c>
      <c r="U22" s="79" t="s">
        <v>206</v>
      </c>
      <c r="V22" s="82">
        <v>10</v>
      </c>
      <c r="W22" s="16" t="s">
        <v>9</v>
      </c>
      <c r="Z22" s="2"/>
      <c r="AE22" s="3"/>
      <c r="AG22" s="137">
        <v>0</v>
      </c>
    </row>
    <row r="23" spans="1:33" s="1" customFormat="1" ht="12.75">
      <c r="A23" s="10">
        <v>158</v>
      </c>
      <c r="B23" s="164" t="s">
        <v>135</v>
      </c>
      <c r="C23" s="14" t="s">
        <v>20</v>
      </c>
      <c r="D23" s="67" t="s">
        <v>52</v>
      </c>
      <c r="E23" s="7">
        <v>13.3</v>
      </c>
      <c r="F23" s="142">
        <v>539</v>
      </c>
      <c r="G23" s="139" t="s">
        <v>66</v>
      </c>
      <c r="H23" s="160">
        <v>0.0021747685185185186</v>
      </c>
      <c r="I23" s="150">
        <v>295</v>
      </c>
      <c r="J23" s="139">
        <v>0</v>
      </c>
      <c r="K23" s="8">
        <v>4.41</v>
      </c>
      <c r="L23" s="146">
        <v>406</v>
      </c>
      <c r="M23" s="148" t="s">
        <v>66</v>
      </c>
      <c r="N23" s="8">
        <v>1.38</v>
      </c>
      <c r="O23" s="146">
        <v>491</v>
      </c>
      <c r="P23" s="148" t="s">
        <v>66</v>
      </c>
      <c r="Q23" s="8">
        <v>9.72</v>
      </c>
      <c r="R23" s="146">
        <v>511</v>
      </c>
      <c r="S23" s="148" t="s">
        <v>63</v>
      </c>
      <c r="T23" s="78">
        <v>2242</v>
      </c>
      <c r="U23" s="79" t="s">
        <v>206</v>
      </c>
      <c r="V23" s="82">
        <v>4</v>
      </c>
      <c r="W23" s="16" t="s">
        <v>9</v>
      </c>
      <c r="Z23" s="2"/>
      <c r="AE23" s="3"/>
      <c r="AG23" s="137">
        <v>0</v>
      </c>
    </row>
    <row r="24" spans="1:33" s="1" customFormat="1" ht="12.75">
      <c r="A24" s="10"/>
      <c r="B24" s="164"/>
      <c r="C24" s="14"/>
      <c r="D24" s="67"/>
      <c r="E24" s="7"/>
      <c r="F24" s="142">
        <v>0</v>
      </c>
      <c r="G24" s="139">
        <v>0</v>
      </c>
      <c r="H24" s="160"/>
      <c r="I24" s="150">
        <v>0</v>
      </c>
      <c r="J24" s="139">
        <v>0</v>
      </c>
      <c r="K24" s="8"/>
      <c r="L24" s="146"/>
      <c r="M24" s="148"/>
      <c r="N24" s="8"/>
      <c r="O24" s="146"/>
      <c r="P24" s="148"/>
      <c r="Q24" s="8"/>
      <c r="R24" s="146"/>
      <c r="S24" s="148"/>
      <c r="T24" s="78"/>
      <c r="U24" s="79"/>
      <c r="V24" s="82"/>
      <c r="W24" s="16"/>
      <c r="Z24" s="2"/>
      <c r="AE24" s="3"/>
      <c r="AG24" s="137">
        <v>0</v>
      </c>
    </row>
    <row r="25" spans="1:33" s="1" customFormat="1" ht="12.75">
      <c r="A25" s="10"/>
      <c r="B25" s="164"/>
      <c r="C25" s="14"/>
      <c r="D25" s="67"/>
      <c r="E25" s="7"/>
      <c r="F25" s="142">
        <v>0</v>
      </c>
      <c r="G25" s="139">
        <v>0</v>
      </c>
      <c r="H25" s="160"/>
      <c r="I25" s="150">
        <v>0</v>
      </c>
      <c r="J25" s="139">
        <v>0</v>
      </c>
      <c r="K25" s="8"/>
      <c r="L25" s="146">
        <v>0</v>
      </c>
      <c r="M25" s="148">
        <v>0</v>
      </c>
      <c r="N25" s="8"/>
      <c r="O25" s="146">
        <v>0</v>
      </c>
      <c r="P25" s="148">
        <v>0</v>
      </c>
      <c r="Q25" s="8"/>
      <c r="R25" s="146">
        <v>0</v>
      </c>
      <c r="S25" s="148">
        <v>0</v>
      </c>
      <c r="T25" s="78">
        <v>0</v>
      </c>
      <c r="U25" s="79" t="s">
        <v>206</v>
      </c>
      <c r="V25" s="82" t="s">
        <v>206</v>
      </c>
      <c r="W25" s="16" t="s">
        <v>206</v>
      </c>
      <c r="Z25" s="2"/>
      <c r="AG25" s="137">
        <v>0</v>
      </c>
    </row>
    <row r="26" spans="1:33" s="1" customFormat="1" ht="12.75">
      <c r="A26" s="10"/>
      <c r="B26" s="11"/>
      <c r="C26" s="14"/>
      <c r="D26" s="67"/>
      <c r="E26" s="7"/>
      <c r="F26" s="142">
        <v>0</v>
      </c>
      <c r="G26" s="139">
        <v>0</v>
      </c>
      <c r="H26" s="160"/>
      <c r="I26" s="150">
        <v>0</v>
      </c>
      <c r="J26" s="139">
        <v>0</v>
      </c>
      <c r="K26" s="8"/>
      <c r="L26" s="146">
        <v>0</v>
      </c>
      <c r="M26" s="148">
        <v>0</v>
      </c>
      <c r="N26" s="8"/>
      <c r="O26" s="146">
        <v>0</v>
      </c>
      <c r="P26" s="148">
        <v>0</v>
      </c>
      <c r="Q26" s="8"/>
      <c r="R26" s="146">
        <v>0</v>
      </c>
      <c r="S26" s="148">
        <v>0</v>
      </c>
      <c r="T26" s="78">
        <v>0</v>
      </c>
      <c r="U26" s="79" t="s">
        <v>206</v>
      </c>
      <c r="V26" s="82" t="s">
        <v>206</v>
      </c>
      <c r="W26" s="16" t="s">
        <v>206</v>
      </c>
      <c r="Z26" s="2"/>
      <c r="AG26" s="137">
        <v>0</v>
      </c>
    </row>
    <row r="27" spans="1:33" s="1" customFormat="1" ht="12.75">
      <c r="A27" s="12"/>
      <c r="B27" s="11"/>
      <c r="C27" s="14"/>
      <c r="D27" s="67"/>
      <c r="E27" s="7"/>
      <c r="F27" s="142">
        <v>0</v>
      </c>
      <c r="G27" s="139">
        <v>0</v>
      </c>
      <c r="H27" s="160"/>
      <c r="I27" s="150">
        <v>0</v>
      </c>
      <c r="J27" s="139">
        <v>0</v>
      </c>
      <c r="K27" s="8"/>
      <c r="L27" s="146">
        <v>0</v>
      </c>
      <c r="M27" s="148">
        <v>0</v>
      </c>
      <c r="N27" s="8"/>
      <c r="O27" s="146">
        <v>0</v>
      </c>
      <c r="P27" s="148">
        <v>0</v>
      </c>
      <c r="Q27" s="8"/>
      <c r="R27" s="146">
        <v>0</v>
      </c>
      <c r="S27" s="148">
        <v>0</v>
      </c>
      <c r="T27" s="78">
        <v>0</v>
      </c>
      <c r="U27" s="79" t="s">
        <v>206</v>
      </c>
      <c r="V27" s="82" t="s">
        <v>206</v>
      </c>
      <c r="W27" s="16" t="s">
        <v>206</v>
      </c>
      <c r="Z27" s="2"/>
      <c r="AG27" s="137">
        <v>0</v>
      </c>
    </row>
    <row r="28" spans="1:33" s="1" customFormat="1" ht="12.75">
      <c r="A28" s="13"/>
      <c r="B28" s="14"/>
      <c r="C28" s="14"/>
      <c r="D28" s="67"/>
      <c r="E28" s="7"/>
      <c r="F28" s="142">
        <v>0</v>
      </c>
      <c r="G28" s="139">
        <v>0</v>
      </c>
      <c r="H28" s="160"/>
      <c r="I28" s="150">
        <v>0</v>
      </c>
      <c r="J28" s="139">
        <v>0</v>
      </c>
      <c r="K28" s="8"/>
      <c r="L28" s="146">
        <v>0</v>
      </c>
      <c r="M28" s="148">
        <v>0</v>
      </c>
      <c r="N28" s="8"/>
      <c r="O28" s="146">
        <v>0</v>
      </c>
      <c r="P28" s="148">
        <v>0</v>
      </c>
      <c r="Q28" s="8"/>
      <c r="R28" s="146">
        <v>0</v>
      </c>
      <c r="S28" s="148">
        <v>0</v>
      </c>
      <c r="T28" s="78">
        <v>0</v>
      </c>
      <c r="U28" s="79" t="s">
        <v>206</v>
      </c>
      <c r="V28" s="82" t="s">
        <v>206</v>
      </c>
      <c r="W28" s="16" t="s">
        <v>206</v>
      </c>
      <c r="Z28" s="2"/>
      <c r="AG28" s="137">
        <v>0</v>
      </c>
    </row>
    <row r="29" spans="1:33" s="1" customFormat="1" ht="12.75">
      <c r="A29" s="13"/>
      <c r="B29" s="14"/>
      <c r="C29" s="14"/>
      <c r="D29" s="67"/>
      <c r="E29" s="7"/>
      <c r="F29" s="142">
        <v>0</v>
      </c>
      <c r="G29" s="139">
        <v>0</v>
      </c>
      <c r="H29" s="160"/>
      <c r="I29" s="150">
        <v>0</v>
      </c>
      <c r="J29" s="139">
        <v>0</v>
      </c>
      <c r="K29" s="8"/>
      <c r="L29" s="146">
        <v>0</v>
      </c>
      <c r="M29" s="148">
        <v>0</v>
      </c>
      <c r="N29" s="8"/>
      <c r="O29" s="146">
        <v>0</v>
      </c>
      <c r="P29" s="148">
        <v>0</v>
      </c>
      <c r="Q29" s="8"/>
      <c r="R29" s="146">
        <v>0</v>
      </c>
      <c r="S29" s="148">
        <v>0</v>
      </c>
      <c r="T29" s="78">
        <v>0</v>
      </c>
      <c r="U29" s="79" t="s">
        <v>206</v>
      </c>
      <c r="V29" s="82" t="s">
        <v>206</v>
      </c>
      <c r="W29" s="16" t="s">
        <v>206</v>
      </c>
      <c r="Z29" s="2"/>
      <c r="AG29" s="137">
        <v>0</v>
      </c>
    </row>
    <row r="30" spans="1:33" s="1" customFormat="1" ht="12.75">
      <c r="A30" s="13"/>
      <c r="B30" s="14"/>
      <c r="C30" s="14"/>
      <c r="D30" s="67"/>
      <c r="E30" s="7"/>
      <c r="F30" s="142">
        <v>0</v>
      </c>
      <c r="G30" s="139">
        <v>0</v>
      </c>
      <c r="H30" s="160"/>
      <c r="I30" s="150">
        <v>0</v>
      </c>
      <c r="J30" s="139">
        <v>0</v>
      </c>
      <c r="K30" s="8"/>
      <c r="L30" s="146">
        <v>0</v>
      </c>
      <c r="M30" s="148">
        <v>0</v>
      </c>
      <c r="N30" s="8"/>
      <c r="O30" s="146">
        <v>0</v>
      </c>
      <c r="P30" s="148">
        <v>0</v>
      </c>
      <c r="Q30" s="8"/>
      <c r="R30" s="146">
        <v>0</v>
      </c>
      <c r="S30" s="148">
        <v>0</v>
      </c>
      <c r="T30" s="78">
        <v>0</v>
      </c>
      <c r="U30" s="79" t="s">
        <v>206</v>
      </c>
      <c r="V30" s="82" t="s">
        <v>206</v>
      </c>
      <c r="W30" s="16" t="s">
        <v>206</v>
      </c>
      <c r="Z30" s="2"/>
      <c r="AG30" s="137">
        <v>0</v>
      </c>
    </row>
    <row r="31" spans="1:33" s="1" customFormat="1" ht="12.75">
      <c r="A31" s="13"/>
      <c r="B31" s="14"/>
      <c r="C31" s="14"/>
      <c r="D31" s="67"/>
      <c r="E31" s="161"/>
      <c r="F31" s="142">
        <v>0</v>
      </c>
      <c r="G31" s="139">
        <v>0</v>
      </c>
      <c r="H31" s="160"/>
      <c r="I31" s="150">
        <v>0</v>
      </c>
      <c r="J31" s="139">
        <v>0</v>
      </c>
      <c r="K31" s="138"/>
      <c r="L31" s="146">
        <v>0</v>
      </c>
      <c r="M31" s="148">
        <v>0</v>
      </c>
      <c r="N31" s="138"/>
      <c r="O31" s="146">
        <v>0</v>
      </c>
      <c r="P31" s="148">
        <v>0</v>
      </c>
      <c r="Q31" s="138"/>
      <c r="R31" s="146">
        <v>0</v>
      </c>
      <c r="S31" s="148">
        <v>0</v>
      </c>
      <c r="T31" s="78">
        <v>0</v>
      </c>
      <c r="U31" s="79" t="s">
        <v>206</v>
      </c>
      <c r="V31" s="82" t="s">
        <v>206</v>
      </c>
      <c r="W31" s="16" t="s">
        <v>206</v>
      </c>
      <c r="Z31" s="2"/>
      <c r="AG31" s="137">
        <v>0</v>
      </c>
    </row>
    <row r="32" spans="1:33" s="1" customFormat="1" ht="12.75">
      <c r="A32" s="13"/>
      <c r="B32" s="14"/>
      <c r="C32" s="14"/>
      <c r="D32" s="67"/>
      <c r="E32" s="161"/>
      <c r="F32" s="142">
        <v>0</v>
      </c>
      <c r="G32" s="139">
        <v>0</v>
      </c>
      <c r="H32" s="160"/>
      <c r="I32" s="150">
        <v>0</v>
      </c>
      <c r="J32" s="139">
        <v>0</v>
      </c>
      <c r="K32" s="138"/>
      <c r="L32" s="146">
        <v>0</v>
      </c>
      <c r="M32" s="148">
        <v>0</v>
      </c>
      <c r="N32" s="138"/>
      <c r="O32" s="146">
        <v>0</v>
      </c>
      <c r="P32" s="148">
        <v>0</v>
      </c>
      <c r="Q32" s="138"/>
      <c r="R32" s="146">
        <v>0</v>
      </c>
      <c r="S32" s="148">
        <v>0</v>
      </c>
      <c r="T32" s="78">
        <v>0</v>
      </c>
      <c r="U32" s="79" t="s">
        <v>206</v>
      </c>
      <c r="V32" s="82" t="s">
        <v>206</v>
      </c>
      <c r="W32" s="16" t="s">
        <v>206</v>
      </c>
      <c r="Z32" s="2"/>
      <c r="AG32" s="137">
        <v>0</v>
      </c>
    </row>
    <row r="33" spans="1:33" s="1" customFormat="1" ht="12.75">
      <c r="A33" s="13"/>
      <c r="B33" s="14"/>
      <c r="C33" s="14"/>
      <c r="D33" s="67"/>
      <c r="E33" s="161"/>
      <c r="F33" s="142">
        <v>0</v>
      </c>
      <c r="G33" s="139">
        <v>0</v>
      </c>
      <c r="H33" s="160"/>
      <c r="I33" s="150">
        <v>0</v>
      </c>
      <c r="J33" s="139">
        <v>0</v>
      </c>
      <c r="K33" s="138"/>
      <c r="L33" s="146">
        <v>0</v>
      </c>
      <c r="M33" s="148">
        <v>0</v>
      </c>
      <c r="N33" s="138"/>
      <c r="O33" s="146">
        <v>0</v>
      </c>
      <c r="P33" s="148">
        <v>0</v>
      </c>
      <c r="Q33" s="138"/>
      <c r="R33" s="146">
        <v>0</v>
      </c>
      <c r="S33" s="148">
        <v>0</v>
      </c>
      <c r="T33" s="78">
        <v>0</v>
      </c>
      <c r="U33" s="79" t="s">
        <v>206</v>
      </c>
      <c r="V33" s="82" t="s">
        <v>206</v>
      </c>
      <c r="W33" s="16" t="s">
        <v>206</v>
      </c>
      <c r="Z33" s="2"/>
      <c r="AG33" s="137">
        <v>0</v>
      </c>
    </row>
    <row r="34" spans="1:33" ht="12.75">
      <c r="A34" s="10"/>
      <c r="B34" s="15"/>
      <c r="C34" s="14"/>
      <c r="D34" s="67"/>
      <c r="E34" s="161"/>
      <c r="F34" s="142">
        <v>0</v>
      </c>
      <c r="G34" s="139">
        <v>0</v>
      </c>
      <c r="H34" s="160"/>
      <c r="I34" s="150">
        <v>0</v>
      </c>
      <c r="J34" s="139">
        <v>0</v>
      </c>
      <c r="K34" s="138"/>
      <c r="L34" s="146">
        <v>0</v>
      </c>
      <c r="M34" s="148">
        <v>0</v>
      </c>
      <c r="N34" s="138"/>
      <c r="O34" s="146">
        <v>0</v>
      </c>
      <c r="P34" s="148">
        <v>0</v>
      </c>
      <c r="Q34" s="138"/>
      <c r="R34" s="146">
        <v>0</v>
      </c>
      <c r="S34" s="148">
        <v>0</v>
      </c>
      <c r="T34" s="78">
        <v>0</v>
      </c>
      <c r="U34" s="79" t="s">
        <v>206</v>
      </c>
      <c r="V34" s="82" t="s">
        <v>206</v>
      </c>
      <c r="W34" s="16" t="s">
        <v>206</v>
      </c>
      <c r="AG34" s="137">
        <v>0</v>
      </c>
    </row>
    <row r="35" spans="1:33" ht="12.75">
      <c r="A35" s="10"/>
      <c r="B35" s="15"/>
      <c r="C35" s="14"/>
      <c r="D35" s="67"/>
      <c r="E35" s="161"/>
      <c r="F35" s="142">
        <v>0</v>
      </c>
      <c r="G35" s="139">
        <v>0</v>
      </c>
      <c r="H35" s="160"/>
      <c r="I35" s="150">
        <v>0</v>
      </c>
      <c r="J35" s="139">
        <v>0</v>
      </c>
      <c r="K35" s="138"/>
      <c r="L35" s="146">
        <v>0</v>
      </c>
      <c r="M35" s="148">
        <v>0</v>
      </c>
      <c r="N35" s="138"/>
      <c r="O35" s="146">
        <v>0</v>
      </c>
      <c r="P35" s="148">
        <v>0</v>
      </c>
      <c r="Q35" s="138"/>
      <c r="R35" s="146">
        <v>0</v>
      </c>
      <c r="S35" s="148">
        <v>0</v>
      </c>
      <c r="T35" s="78">
        <v>0</v>
      </c>
      <c r="U35" s="79" t="s">
        <v>206</v>
      </c>
      <c r="V35" s="82" t="s">
        <v>206</v>
      </c>
      <c r="W35" s="16" t="s">
        <v>206</v>
      </c>
      <c r="AG35" s="137">
        <v>0</v>
      </c>
    </row>
    <row r="36" spans="1:33" ht="12.75">
      <c r="A36" s="10"/>
      <c r="B36" s="15"/>
      <c r="C36" s="14"/>
      <c r="D36" s="67"/>
      <c r="E36" s="161"/>
      <c r="F36" s="142">
        <v>0</v>
      </c>
      <c r="G36" s="139">
        <v>0</v>
      </c>
      <c r="H36" s="160"/>
      <c r="I36" s="150">
        <v>0</v>
      </c>
      <c r="J36" s="139">
        <v>0</v>
      </c>
      <c r="K36" s="138"/>
      <c r="L36" s="146">
        <v>0</v>
      </c>
      <c r="M36" s="148">
        <v>0</v>
      </c>
      <c r="N36" s="138"/>
      <c r="O36" s="146">
        <v>0</v>
      </c>
      <c r="P36" s="148">
        <v>0</v>
      </c>
      <c r="Q36" s="138"/>
      <c r="R36" s="146">
        <v>0</v>
      </c>
      <c r="S36" s="148">
        <v>0</v>
      </c>
      <c r="T36" s="78">
        <v>0</v>
      </c>
      <c r="U36" s="79" t="s">
        <v>206</v>
      </c>
      <c r="V36" s="82" t="s">
        <v>206</v>
      </c>
      <c r="W36" s="16" t="s">
        <v>206</v>
      </c>
      <c r="AG36" s="137">
        <v>0</v>
      </c>
    </row>
    <row r="37" spans="1:33" ht="12.75">
      <c r="A37" s="10"/>
      <c r="B37" s="15"/>
      <c r="C37" s="14"/>
      <c r="D37" s="67"/>
      <c r="E37" s="161"/>
      <c r="F37" s="142">
        <v>0</v>
      </c>
      <c r="G37" s="139">
        <v>0</v>
      </c>
      <c r="H37" s="160"/>
      <c r="I37" s="150">
        <v>0</v>
      </c>
      <c r="J37" s="139">
        <v>0</v>
      </c>
      <c r="K37" s="138"/>
      <c r="L37" s="146">
        <v>0</v>
      </c>
      <c r="M37" s="148">
        <v>0</v>
      </c>
      <c r="N37" s="138"/>
      <c r="O37" s="146">
        <v>0</v>
      </c>
      <c r="P37" s="148">
        <v>0</v>
      </c>
      <c r="Q37" s="138"/>
      <c r="R37" s="146">
        <v>0</v>
      </c>
      <c r="S37" s="148">
        <v>0</v>
      </c>
      <c r="T37" s="78">
        <v>0</v>
      </c>
      <c r="U37" s="79" t="s">
        <v>206</v>
      </c>
      <c r="V37" s="82" t="s">
        <v>206</v>
      </c>
      <c r="W37" s="16" t="s">
        <v>206</v>
      </c>
      <c r="AG37" s="137">
        <v>0</v>
      </c>
    </row>
    <row r="38" spans="1:33" ht="12.75">
      <c r="A38" s="10"/>
      <c r="B38" s="15"/>
      <c r="C38" s="14"/>
      <c r="D38" s="67"/>
      <c r="E38" s="161"/>
      <c r="F38" s="142">
        <v>0</v>
      </c>
      <c r="G38" s="139">
        <v>0</v>
      </c>
      <c r="H38" s="160"/>
      <c r="I38" s="150">
        <v>0</v>
      </c>
      <c r="J38" s="139">
        <v>0</v>
      </c>
      <c r="K38" s="138"/>
      <c r="L38" s="146">
        <v>0</v>
      </c>
      <c r="M38" s="148">
        <v>0</v>
      </c>
      <c r="N38" s="138"/>
      <c r="O38" s="146">
        <v>0</v>
      </c>
      <c r="P38" s="148">
        <v>0</v>
      </c>
      <c r="Q38" s="138"/>
      <c r="R38" s="146">
        <v>0</v>
      </c>
      <c r="S38" s="148">
        <v>0</v>
      </c>
      <c r="T38" s="78">
        <v>0</v>
      </c>
      <c r="U38" s="79" t="s">
        <v>206</v>
      </c>
      <c r="V38" s="82" t="s">
        <v>206</v>
      </c>
      <c r="W38" s="16" t="s">
        <v>206</v>
      </c>
      <c r="AG38" s="137">
        <v>0</v>
      </c>
    </row>
    <row r="39" spans="1:33" ht="12.75">
      <c r="A39" s="10"/>
      <c r="B39" s="15"/>
      <c r="C39" s="14"/>
      <c r="D39" s="67"/>
      <c r="E39" s="161"/>
      <c r="F39" s="142">
        <v>0</v>
      </c>
      <c r="G39" s="139">
        <v>0</v>
      </c>
      <c r="H39" s="160"/>
      <c r="I39" s="150">
        <v>0</v>
      </c>
      <c r="J39" s="139">
        <v>0</v>
      </c>
      <c r="K39" s="138"/>
      <c r="L39" s="146">
        <v>0</v>
      </c>
      <c r="M39" s="148">
        <v>0</v>
      </c>
      <c r="N39" s="138"/>
      <c r="O39" s="146">
        <v>0</v>
      </c>
      <c r="P39" s="148">
        <v>0</v>
      </c>
      <c r="Q39" s="138"/>
      <c r="R39" s="146">
        <v>0</v>
      </c>
      <c r="S39" s="148">
        <v>0</v>
      </c>
      <c r="T39" s="78">
        <v>0</v>
      </c>
      <c r="U39" s="79" t="s">
        <v>206</v>
      </c>
      <c r="V39" s="82" t="s">
        <v>206</v>
      </c>
      <c r="W39" s="16" t="s">
        <v>206</v>
      </c>
      <c r="AG39" s="137">
        <v>0</v>
      </c>
    </row>
    <row r="40" spans="1:33" ht="12.75">
      <c r="A40" s="10"/>
      <c r="B40" s="15"/>
      <c r="C40" s="14"/>
      <c r="D40" s="67"/>
      <c r="E40" s="161"/>
      <c r="F40" s="142">
        <v>0</v>
      </c>
      <c r="G40" s="139">
        <v>0</v>
      </c>
      <c r="H40" s="160"/>
      <c r="I40" s="150">
        <v>0</v>
      </c>
      <c r="J40" s="139">
        <v>0</v>
      </c>
      <c r="K40" s="138"/>
      <c r="L40" s="146">
        <v>0</v>
      </c>
      <c r="M40" s="148">
        <v>0</v>
      </c>
      <c r="N40" s="138"/>
      <c r="O40" s="146">
        <v>0</v>
      </c>
      <c r="P40" s="148">
        <v>0</v>
      </c>
      <c r="Q40" s="138"/>
      <c r="R40" s="146">
        <v>0</v>
      </c>
      <c r="S40" s="148">
        <v>0</v>
      </c>
      <c r="T40" s="78">
        <v>0</v>
      </c>
      <c r="U40" s="79" t="s">
        <v>206</v>
      </c>
      <c r="V40" s="82" t="s">
        <v>206</v>
      </c>
      <c r="W40" s="16" t="s">
        <v>206</v>
      </c>
      <c r="AG40" s="137">
        <v>0</v>
      </c>
    </row>
    <row r="41" spans="1:33" ht="12.75">
      <c r="A41" s="10"/>
      <c r="B41" s="15"/>
      <c r="C41" s="14"/>
      <c r="D41" s="67"/>
      <c r="E41" s="161"/>
      <c r="F41" s="142">
        <v>0</v>
      </c>
      <c r="G41" s="139">
        <v>0</v>
      </c>
      <c r="H41" s="160"/>
      <c r="I41" s="150">
        <v>0</v>
      </c>
      <c r="J41" s="139">
        <v>0</v>
      </c>
      <c r="K41" s="138"/>
      <c r="L41" s="146">
        <v>0</v>
      </c>
      <c r="M41" s="148">
        <v>0</v>
      </c>
      <c r="N41" s="138"/>
      <c r="O41" s="146">
        <v>0</v>
      </c>
      <c r="P41" s="148">
        <v>0</v>
      </c>
      <c r="Q41" s="138"/>
      <c r="R41" s="146">
        <v>0</v>
      </c>
      <c r="S41" s="148">
        <v>0</v>
      </c>
      <c r="T41" s="78">
        <v>0</v>
      </c>
      <c r="U41" s="79" t="s">
        <v>206</v>
      </c>
      <c r="V41" s="82" t="s">
        <v>206</v>
      </c>
      <c r="W41" s="16" t="s">
        <v>206</v>
      </c>
      <c r="AG41" s="137">
        <v>0</v>
      </c>
    </row>
    <row r="42" spans="1:23" ht="12.75">
      <c r="A42" s="25"/>
      <c r="B42" s="25"/>
      <c r="C42" s="25"/>
      <c r="D42" s="75"/>
      <c r="E42" s="26"/>
      <c r="F42" s="26"/>
      <c r="G42" s="75"/>
      <c r="H42" s="26"/>
      <c r="I42" s="26"/>
      <c r="J42" s="75"/>
      <c r="K42" s="26"/>
      <c r="L42" s="26"/>
      <c r="M42" s="75"/>
      <c r="N42" s="26"/>
      <c r="O42" s="26"/>
      <c r="P42" s="75"/>
      <c r="Q42" s="26"/>
      <c r="R42" s="26"/>
      <c r="S42" s="75"/>
      <c r="T42" s="26"/>
      <c r="U42" s="26"/>
      <c r="V42" s="26"/>
      <c r="W42" s="26"/>
    </row>
  </sheetData>
  <sheetProtection/>
  <mergeCells count="2">
    <mergeCell ref="A1:V1"/>
    <mergeCell ref="H2:L2"/>
  </mergeCells>
  <dataValidations count="2">
    <dataValidation type="list" allowBlank="1" showInputMessage="1" showErrorMessage="1" sqref="C10:C41">
      <formula1>Clubs</formula1>
    </dataValidation>
    <dataValidation type="list" allowBlank="1" showInputMessage="1" showErrorMessage="1" sqref="D7:D41">
      <formula1>CO</formula1>
    </dataValidation>
  </dataValidations>
  <printOptions gridLines="1"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85" r:id="rId1"/>
  <headerFooter alignWithMargins="0">
    <oddFooter>&amp;L&amp;8Points for 800m, Shot, Long Jump &amp; High Jump in accordance with IAAF Manual Scoring Tables 2004
Points for 75m Hurdles are in  accordance with ESAA Scoring Tables 2007
AAA Grade Tables 2007/2008&amp;R&amp;8NT = No Throw
NJ = No Jump
DNF = Did Not Finish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AK36"/>
  <sheetViews>
    <sheetView showZeros="0" tabSelected="1" zoomScalePageLayoutView="0" workbookViewId="0" topLeftCell="A1">
      <selection activeCell="E3" sqref="E3"/>
    </sheetView>
  </sheetViews>
  <sheetFormatPr defaultColWidth="9.140625" defaultRowHeight="12.75"/>
  <cols>
    <col min="1" max="1" width="4.28125" style="29" customWidth="1"/>
    <col min="2" max="2" width="17.140625" style="29" customWidth="1"/>
    <col min="3" max="3" width="18.00390625" style="29" bestFit="1" customWidth="1"/>
    <col min="4" max="4" width="3.28125" style="33" customWidth="1"/>
    <col min="5" max="5" width="7.8515625" style="33" bestFit="1" customWidth="1"/>
    <col min="6" max="6" width="6.57421875" style="33" customWidth="1"/>
    <col min="7" max="7" width="3.421875" style="33" bestFit="1" customWidth="1"/>
    <col min="8" max="8" width="7.8515625" style="33" customWidth="1"/>
    <col min="9" max="9" width="6.57421875" style="33" bestFit="1" customWidth="1"/>
    <col min="10" max="10" width="3.421875" style="33" bestFit="1" customWidth="1"/>
    <col min="11" max="11" width="6.7109375" style="33" customWidth="1"/>
    <col min="12" max="12" width="6.57421875" style="33" bestFit="1" customWidth="1"/>
    <col min="13" max="13" width="3.421875" style="33" bestFit="1" customWidth="1"/>
    <col min="14" max="15" width="7.421875" style="33" customWidth="1"/>
    <col min="16" max="16" width="3.421875" style="33" bestFit="1" customWidth="1"/>
    <col min="17" max="17" width="7.140625" style="33" customWidth="1"/>
    <col min="18" max="18" width="6.57421875" style="33" bestFit="1" customWidth="1"/>
    <col min="19" max="19" width="3.421875" style="33" bestFit="1" customWidth="1"/>
    <col min="20" max="20" width="8.421875" style="33" bestFit="1" customWidth="1"/>
    <col min="21" max="21" width="8.421875" style="33" customWidth="1"/>
    <col min="22" max="22" width="7.28125" style="33" customWidth="1"/>
    <col min="23" max="23" width="0" style="33" hidden="1" customWidth="1"/>
    <col min="24" max="34" width="9.8515625" style="29" customWidth="1"/>
    <col min="35" max="36" width="9.140625" style="29" customWidth="1"/>
    <col min="37" max="37" width="6.28125" style="29" hidden="1" customWidth="1"/>
    <col min="38" max="16384" width="9.140625" style="29" customWidth="1"/>
  </cols>
  <sheetData>
    <row r="1" spans="1:23" ht="22.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ht="12.75">
      <c r="A2" s="38"/>
      <c r="B2" s="30"/>
      <c r="C2" s="30"/>
      <c r="D2" s="31"/>
      <c r="E2" s="32"/>
      <c r="F2" s="32"/>
      <c r="G2" s="32"/>
      <c r="H2" s="198" t="s">
        <v>54</v>
      </c>
      <c r="I2" s="198"/>
      <c r="J2" s="198"/>
      <c r="K2" s="198"/>
      <c r="L2" s="198"/>
      <c r="M2" s="152"/>
      <c r="O2" s="32"/>
      <c r="P2" s="32"/>
      <c r="Q2" s="32"/>
      <c r="R2" s="32"/>
      <c r="S2" s="32"/>
      <c r="T2" s="32"/>
      <c r="U2" s="32"/>
      <c r="V2" s="32"/>
      <c r="W2" s="32"/>
    </row>
    <row r="3" spans="1:23" ht="12.75">
      <c r="A3" s="38"/>
      <c r="B3" s="30"/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V3" s="84"/>
      <c r="W3" s="31"/>
    </row>
    <row r="4" spans="1:34" ht="12.75">
      <c r="A4" s="37" t="s">
        <v>25</v>
      </c>
      <c r="B4" s="37"/>
      <c r="C4" s="38" t="s">
        <v>68</v>
      </c>
      <c r="D4" s="32"/>
      <c r="H4" s="39" t="s">
        <v>22</v>
      </c>
      <c r="I4" s="40"/>
      <c r="K4" s="41" t="s">
        <v>21</v>
      </c>
      <c r="O4" s="32"/>
      <c r="Q4" s="32"/>
      <c r="R4" s="40" t="s">
        <v>46</v>
      </c>
      <c r="T4" s="41" t="s">
        <v>69</v>
      </c>
      <c r="U4" s="41"/>
      <c r="V4" s="3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23" ht="12.75">
      <c r="A5" s="37" t="s">
        <v>26</v>
      </c>
      <c r="B5" s="37"/>
      <c r="C5" s="38" t="s">
        <v>24</v>
      </c>
      <c r="D5" s="32"/>
      <c r="H5" s="39" t="s">
        <v>23</v>
      </c>
      <c r="I5" s="40"/>
      <c r="K5" s="41"/>
      <c r="O5" s="32"/>
      <c r="Q5" s="32"/>
      <c r="R5" s="32"/>
      <c r="T5" s="32"/>
      <c r="U5" s="32"/>
      <c r="V5" s="32"/>
      <c r="W5" s="32"/>
    </row>
    <row r="6" spans="1:37" s="53" customFormat="1" ht="38.25">
      <c r="A6" s="42" t="s">
        <v>0</v>
      </c>
      <c r="B6" s="43" t="s">
        <v>1</v>
      </c>
      <c r="C6" s="43" t="s">
        <v>2</v>
      </c>
      <c r="D6" s="44" t="s">
        <v>50</v>
      </c>
      <c r="E6" s="85" t="s">
        <v>55</v>
      </c>
      <c r="F6" s="143" t="s">
        <v>11</v>
      </c>
      <c r="G6" s="144" t="s">
        <v>67</v>
      </c>
      <c r="H6" s="47" t="s">
        <v>12</v>
      </c>
      <c r="I6" s="145" t="s">
        <v>11</v>
      </c>
      <c r="J6" s="147" t="s">
        <v>67</v>
      </c>
      <c r="K6" s="47" t="s">
        <v>18</v>
      </c>
      <c r="L6" s="145" t="s">
        <v>11</v>
      </c>
      <c r="M6" s="147" t="s">
        <v>67</v>
      </c>
      <c r="N6" s="47" t="s">
        <v>19</v>
      </c>
      <c r="O6" s="145" t="s">
        <v>11</v>
      </c>
      <c r="P6" s="147" t="s">
        <v>67</v>
      </c>
      <c r="Q6" s="96" t="s">
        <v>4</v>
      </c>
      <c r="R6" s="143" t="s">
        <v>11</v>
      </c>
      <c r="S6" s="144" t="s">
        <v>67</v>
      </c>
      <c r="T6" s="50" t="s">
        <v>29</v>
      </c>
      <c r="U6" s="44" t="s">
        <v>58</v>
      </c>
      <c r="V6" s="51" t="s">
        <v>59</v>
      </c>
      <c r="W6" s="86" t="s">
        <v>14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K6" s="136" t="s">
        <v>53</v>
      </c>
    </row>
    <row r="7" spans="1:37" s="63" customFormat="1" ht="12.75">
      <c r="A7" s="168">
        <v>123</v>
      </c>
      <c r="B7" s="165" t="s">
        <v>181</v>
      </c>
      <c r="C7" s="165" t="s">
        <v>35</v>
      </c>
      <c r="D7" s="165" t="s">
        <v>52</v>
      </c>
      <c r="E7" s="88">
        <v>17.7</v>
      </c>
      <c r="F7" s="150">
        <v>412</v>
      </c>
      <c r="G7" s="139">
        <v>0</v>
      </c>
      <c r="H7" s="89">
        <v>7.06</v>
      </c>
      <c r="I7" s="146">
        <v>311</v>
      </c>
      <c r="J7" s="148">
        <v>0</v>
      </c>
      <c r="K7" s="89">
        <v>5.25</v>
      </c>
      <c r="L7" s="146">
        <v>431</v>
      </c>
      <c r="M7" s="148" t="s">
        <v>66</v>
      </c>
      <c r="N7" s="89">
        <v>1.48</v>
      </c>
      <c r="O7" s="146">
        <v>374</v>
      </c>
      <c r="P7" s="148">
        <v>0</v>
      </c>
      <c r="Q7" s="64">
        <v>0.0016493055555555556</v>
      </c>
      <c r="R7" s="150">
        <v>417</v>
      </c>
      <c r="S7" s="139">
        <v>0</v>
      </c>
      <c r="T7" s="78">
        <v>1945</v>
      </c>
      <c r="U7" s="79" t="s">
        <v>206</v>
      </c>
      <c r="V7" s="82">
        <v>2</v>
      </c>
      <c r="W7" s="65" t="s">
        <v>9</v>
      </c>
      <c r="X7" s="163"/>
      <c r="Y7" s="162"/>
      <c r="Z7" s="162"/>
      <c r="AA7" s="162"/>
      <c r="AB7" s="62"/>
      <c r="AC7" s="62"/>
      <c r="AD7" s="62"/>
      <c r="AE7" s="62"/>
      <c r="AF7" s="62"/>
      <c r="AG7" s="62"/>
      <c r="AH7" s="62"/>
      <c r="AK7" s="137">
        <v>0</v>
      </c>
    </row>
    <row r="8" spans="1:37" s="63" customFormat="1" ht="12.75">
      <c r="A8" s="60">
        <v>137</v>
      </c>
      <c r="B8" s="165" t="s">
        <v>182</v>
      </c>
      <c r="C8" s="165" t="s">
        <v>68</v>
      </c>
      <c r="D8" s="165" t="s">
        <v>51</v>
      </c>
      <c r="E8" s="88">
        <v>21.2</v>
      </c>
      <c r="F8" s="150">
        <v>168</v>
      </c>
      <c r="G8" s="139">
        <v>0</v>
      </c>
      <c r="H8" s="89">
        <v>6.91</v>
      </c>
      <c r="I8" s="146">
        <v>302</v>
      </c>
      <c r="J8" s="148">
        <v>0</v>
      </c>
      <c r="K8" s="89">
        <v>4.87</v>
      </c>
      <c r="L8" s="146">
        <v>358</v>
      </c>
      <c r="M8" s="148">
        <v>0</v>
      </c>
      <c r="N8" s="89">
        <v>1.57</v>
      </c>
      <c r="O8" s="146">
        <v>441</v>
      </c>
      <c r="P8" s="148">
        <v>0</v>
      </c>
      <c r="Q8" s="64">
        <v>0.001820601851851852</v>
      </c>
      <c r="R8" s="150">
        <v>240</v>
      </c>
      <c r="S8" s="139">
        <v>0</v>
      </c>
      <c r="T8" s="78">
        <v>1509</v>
      </c>
      <c r="U8" s="79">
        <v>3</v>
      </c>
      <c r="V8" s="82">
        <v>4</v>
      </c>
      <c r="W8" s="65" t="s">
        <v>9</v>
      </c>
      <c r="X8" s="163"/>
      <c r="Y8" s="162"/>
      <c r="Z8" s="162"/>
      <c r="AA8" s="162"/>
      <c r="AK8" s="137">
        <v>1509</v>
      </c>
    </row>
    <row r="9" spans="1:37" s="63" customFormat="1" ht="12.75">
      <c r="A9" s="167">
        <v>140</v>
      </c>
      <c r="B9" s="166" t="s">
        <v>132</v>
      </c>
      <c r="C9" s="67" t="s">
        <v>80</v>
      </c>
      <c r="D9" s="67" t="s">
        <v>51</v>
      </c>
      <c r="E9" s="88" t="s">
        <v>183</v>
      </c>
      <c r="F9" s="150">
        <v>0</v>
      </c>
      <c r="G9" s="139">
        <v>0</v>
      </c>
      <c r="H9" s="89">
        <v>8.51</v>
      </c>
      <c r="I9" s="146">
        <v>397</v>
      </c>
      <c r="J9" s="148">
        <v>0</v>
      </c>
      <c r="K9" s="89">
        <v>6.22</v>
      </c>
      <c r="L9" s="146">
        <v>635</v>
      </c>
      <c r="M9" s="148" t="s">
        <v>63</v>
      </c>
      <c r="N9" s="89">
        <v>1.54</v>
      </c>
      <c r="O9" s="146">
        <v>419</v>
      </c>
      <c r="P9" s="148">
        <v>0</v>
      </c>
      <c r="Q9" s="64">
        <v>0.0017662037037037039</v>
      </c>
      <c r="R9" s="150">
        <v>292</v>
      </c>
      <c r="S9" s="139">
        <v>0</v>
      </c>
      <c r="T9" s="78">
        <v>1743</v>
      </c>
      <c r="U9" s="79">
        <v>2</v>
      </c>
      <c r="V9" s="82">
        <v>3</v>
      </c>
      <c r="W9" s="65" t="s">
        <v>9</v>
      </c>
      <c r="X9" s="163"/>
      <c r="Y9" s="162"/>
      <c r="Z9" s="162"/>
      <c r="AA9" s="162"/>
      <c r="AI9" s="103"/>
      <c r="AJ9" s="102"/>
      <c r="AK9" s="137">
        <v>1743</v>
      </c>
    </row>
    <row r="10" spans="1:37" s="63" customFormat="1" ht="12.75">
      <c r="A10" s="72">
        <v>150</v>
      </c>
      <c r="B10" s="166" t="s">
        <v>133</v>
      </c>
      <c r="C10" s="67" t="s">
        <v>34</v>
      </c>
      <c r="D10" s="67" t="s">
        <v>51</v>
      </c>
      <c r="E10" s="88">
        <v>15.2</v>
      </c>
      <c r="F10" s="150">
        <v>645</v>
      </c>
      <c r="G10" s="139" t="s">
        <v>66</v>
      </c>
      <c r="H10" s="89">
        <v>8.35</v>
      </c>
      <c r="I10" s="146">
        <v>387</v>
      </c>
      <c r="J10" s="148">
        <v>0</v>
      </c>
      <c r="K10" s="89">
        <v>5.36</v>
      </c>
      <c r="L10" s="146">
        <v>453</v>
      </c>
      <c r="M10" s="148" t="s">
        <v>66</v>
      </c>
      <c r="N10" s="89">
        <v>1.54</v>
      </c>
      <c r="O10" s="146">
        <v>419</v>
      </c>
      <c r="P10" s="148">
        <v>0</v>
      </c>
      <c r="Q10" s="64">
        <v>0.0015613425925925927</v>
      </c>
      <c r="R10" s="150">
        <v>525</v>
      </c>
      <c r="S10" s="139">
        <v>0</v>
      </c>
      <c r="T10" s="78">
        <v>2429</v>
      </c>
      <c r="U10" s="79">
        <v>1</v>
      </c>
      <c r="V10" s="82">
        <v>1</v>
      </c>
      <c r="W10" s="65" t="s">
        <v>9</v>
      </c>
      <c r="X10" s="163"/>
      <c r="Y10" s="162"/>
      <c r="Z10" s="162"/>
      <c r="AA10" s="162"/>
      <c r="AI10" s="91"/>
      <c r="AK10" s="137">
        <v>2429</v>
      </c>
    </row>
    <row r="11" spans="1:37" s="63" customFormat="1" ht="12.75">
      <c r="A11" s="90"/>
      <c r="B11" s="87"/>
      <c r="C11" s="56"/>
      <c r="D11" s="67"/>
      <c r="E11" s="88"/>
      <c r="F11" s="150">
        <f>IF(E11="DNF",0,IF(E11=0,0,ROUNDDOWN(INDEX(ESAA_U17M_100mH,1,3)*(INDEX(ESAA_U17M_100mH,1,4)-E11-0.24)^INDEX(ESAA_U17M_100mH,1,5),0)))</f>
        <v>0</v>
      </c>
      <c r="G11" s="139">
        <f aca="true" t="shared" si="0" ref="G11:G35">IF(E11=0,0,IF(E11&lt;=INDEX(AAA_U17M_100mH,1,1),"G1",IF(E11&lt;=INDEX(AAA_U17M_100mH,1,2),"G2",IF(E11&lt;=INDEX(AAA_U17M_100mH,1,3),"G3",IF(E11&lt;=INDEX(AAA_U17M_100mH,1,4),"G4",0)))))</f>
        <v>0</v>
      </c>
      <c r="H11" s="89"/>
      <c r="I11" s="146">
        <f aca="true" t="shared" si="1" ref="I11:I35">IF(H11="NT",0,IF(H11=0,0,ROUNDDOWN(INDEX(MP_Shot,1,3)*(H11-INDEX(MP_Shot,1,4))^INDEX(MP_Shot,1,5),0)))</f>
        <v>0</v>
      </c>
      <c r="J11" s="148">
        <f aca="true" t="shared" si="2" ref="J11:J35">IF(I11=0,0,IF(H11&gt;=INDEX(AAA_U17M_Shot,1,1),"G1",IF(H11&gt;=INDEX(AAA_U17M_Shot,1,2),"G2",IF(H11&gt;=INDEX(AAA_U17M_Shot,1,3),"G3",IF(H11&gt;=INDEX(AAA_U17M_Shot,1,4),"G4",0)))))</f>
        <v>0</v>
      </c>
      <c r="K11" s="89"/>
      <c r="L11" s="146">
        <f aca="true" t="shared" si="3" ref="L11:L35">IF(K11="NJ",0,IF(K11=0,0,ROUNDDOWN(INDEX(MP_LJ,1,3)*(K11*100-INDEX(MP_LJ,1,4))^INDEX(MP_LJ,1,5),0)))</f>
        <v>0</v>
      </c>
      <c r="M11" s="148">
        <f aca="true" t="shared" si="4" ref="M11:M35">IF(L11=0,0,IF(K11&gt;=INDEX(AAA_U17M_LJ,1,1),"G1",IF(K11&gt;=INDEX(AAA_U17M_LJ,1,2),"G2",IF(K11&gt;=INDEX(AAA_U17M_LJ,1,3),"G3",IF(K11&gt;=INDEX(AAA_U17M_LJ,1,4),"G4",0)))))</f>
        <v>0</v>
      </c>
      <c r="N11" s="89"/>
      <c r="O11" s="146">
        <f aca="true" t="shared" si="5" ref="O11:O35">IF(N11="NJ",0,IF(N11=0,0,ROUNDDOWN(INDEX(MP_HJ,1,3)*(N11*100-INDEX(MP_HJ,1,4))^INDEX(MP_HJ,1,5),0)))</f>
        <v>0</v>
      </c>
      <c r="P11" s="148">
        <f aca="true" t="shared" si="6" ref="P11:P35">IF(O11=0,0,IF(N11&gt;=INDEX(AAA_U17M_HJ,1,1),"G1",IF(N11&gt;=INDEX(AAA_U17M_HJ,1,2),"G2",IF(N11&gt;=INDEX(AAA_U17M_HJ,1,3),"G3",IF(N11&gt;=INDEX(AAA_U17M_HJ,1,4),"G4",0)))))</f>
        <v>0</v>
      </c>
      <c r="Q11" s="64"/>
      <c r="R11" s="150">
        <f aca="true" t="shared" si="7" ref="R11:R35">IF(Q11="DNF",0,IF(Q11=0,0,ROUNDDOWN(INDEX(ESAA_U17M_800m,1,3)*(INDEX(ESAA_U17M_800m,1,4)-Q11*24*60*60)^INDEX(ESAA_U17M_800m,1,5),0)))</f>
        <v>0</v>
      </c>
      <c r="S11" s="139">
        <f aca="true" t="shared" si="8" ref="S11:S35">IF(Q11=0,0,IF(Q11&lt;=INDEX(AAA_U17M_800m,1,1),"G1",IF(Q11&lt;=INDEX(AAA_U17M_800m,1,2),"G2",IF(Q11&lt;=INDEX(AAA_U17M_800m,1,3),"G3",IF(Q11&lt;=INDEX(AAA_U17M_800m,1,4),"G4",0)))))</f>
        <v>0</v>
      </c>
      <c r="T11" s="78">
        <f aca="true" t="shared" si="9" ref="T11:T30">SUM(F11,I11,L11,O11,,R11)</f>
        <v>0</v>
      </c>
      <c r="U11" s="79">
        <f aca="true" t="shared" si="10" ref="U11:U35">IF(AK11=0,"",RANK(T11,AK$7:AK$35))</f>
      </c>
      <c r="V11" s="82">
        <f aca="true" t="shared" si="11" ref="V11:V35">IF(T11=0,"",RANK(T11,T$7:T$35))</f>
      </c>
      <c r="W11" s="65">
        <f aca="true" t="shared" si="12" ref="W11:W30">IF(T11&lt;15,"",HLOOKUP(T11,T_U13B_3_Events,5))</f>
      </c>
      <c r="X11" s="163"/>
      <c r="Y11" s="162"/>
      <c r="Z11" s="162"/>
      <c r="AA11" s="162"/>
      <c r="AI11" s="91"/>
      <c r="AK11" s="137">
        <f aca="true" t="shared" si="13" ref="AK11:AK35">IF(D11="C",T11,0)</f>
        <v>0</v>
      </c>
    </row>
    <row r="12" spans="1:37" s="63" customFormat="1" ht="12.75">
      <c r="A12" s="90"/>
      <c r="B12" s="87"/>
      <c r="C12" s="56"/>
      <c r="D12" s="67"/>
      <c r="E12" s="88"/>
      <c r="F12" s="150">
        <f>IF(E12="DNF",0,IF(E12=0,0,ROUNDDOWN(INDEX(ESAA_U17M_100mH,1,3)*(INDEX(ESAA_U17M_100mH,1,4)-E12-0.24)^INDEX(ESAA_U17M_100mH,1,5),0)))</f>
        <v>0</v>
      </c>
      <c r="G12" s="139">
        <f t="shared" si="0"/>
        <v>0</v>
      </c>
      <c r="H12" s="89"/>
      <c r="I12" s="146">
        <f t="shared" si="1"/>
        <v>0</v>
      </c>
      <c r="J12" s="148">
        <f t="shared" si="2"/>
        <v>0</v>
      </c>
      <c r="K12" s="89"/>
      <c r="L12" s="146">
        <f t="shared" si="3"/>
        <v>0</v>
      </c>
      <c r="M12" s="148">
        <f t="shared" si="4"/>
        <v>0</v>
      </c>
      <c r="N12" s="89">
        <v>0</v>
      </c>
      <c r="O12" s="146">
        <f t="shared" si="5"/>
        <v>0</v>
      </c>
      <c r="P12" s="148">
        <f t="shared" si="6"/>
        <v>0</v>
      </c>
      <c r="Q12" s="64"/>
      <c r="R12" s="150">
        <f t="shared" si="7"/>
        <v>0</v>
      </c>
      <c r="S12" s="139">
        <f t="shared" si="8"/>
        <v>0</v>
      </c>
      <c r="T12" s="78">
        <f t="shared" si="9"/>
        <v>0</v>
      </c>
      <c r="U12" s="79">
        <f t="shared" si="10"/>
      </c>
      <c r="V12" s="82">
        <f t="shared" si="11"/>
      </c>
      <c r="W12" s="65">
        <f t="shared" si="12"/>
      </c>
      <c r="X12" s="163"/>
      <c r="Y12" s="162"/>
      <c r="Z12" s="162"/>
      <c r="AA12" s="162"/>
      <c r="AI12" s="91"/>
      <c r="AK12" s="137">
        <f t="shared" si="13"/>
        <v>0</v>
      </c>
    </row>
    <row r="13" spans="1:37" s="63" customFormat="1" ht="12.75">
      <c r="A13" s="68"/>
      <c r="B13" s="87"/>
      <c r="C13" s="56"/>
      <c r="D13" s="67"/>
      <c r="E13" s="88"/>
      <c r="F13" s="150"/>
      <c r="G13" s="139">
        <f t="shared" si="0"/>
        <v>0</v>
      </c>
      <c r="H13" s="89"/>
      <c r="I13" s="146">
        <f t="shared" si="1"/>
        <v>0</v>
      </c>
      <c r="J13" s="148">
        <f t="shared" si="2"/>
        <v>0</v>
      </c>
      <c r="K13" s="89"/>
      <c r="L13" s="146">
        <f t="shared" si="3"/>
        <v>0</v>
      </c>
      <c r="M13" s="148">
        <f t="shared" si="4"/>
        <v>0</v>
      </c>
      <c r="N13" s="89"/>
      <c r="O13" s="146">
        <f t="shared" si="5"/>
        <v>0</v>
      </c>
      <c r="P13" s="148">
        <f t="shared" si="6"/>
        <v>0</v>
      </c>
      <c r="Q13" s="64"/>
      <c r="R13" s="150">
        <f t="shared" si="7"/>
        <v>0</v>
      </c>
      <c r="S13" s="139">
        <f t="shared" si="8"/>
        <v>0</v>
      </c>
      <c r="T13" s="78">
        <f t="shared" si="9"/>
        <v>0</v>
      </c>
      <c r="U13" s="79">
        <f t="shared" si="10"/>
      </c>
      <c r="V13" s="82">
        <f t="shared" si="11"/>
      </c>
      <c r="W13" s="65">
        <f t="shared" si="12"/>
      </c>
      <c r="AI13" s="91"/>
      <c r="AK13" s="137">
        <f t="shared" si="13"/>
        <v>0</v>
      </c>
    </row>
    <row r="14" spans="1:37" ht="12.75">
      <c r="A14" s="68"/>
      <c r="B14" s="69"/>
      <c r="C14" s="56"/>
      <c r="D14" s="67"/>
      <c r="E14" s="72"/>
      <c r="F14" s="150">
        <f aca="true" t="shared" si="14" ref="F14:F35">IF(E14="DNF",0,IF(E14=0,0,ROUNDDOWN(INDEX(ESAA_U17M_100mH,1,3)*(INDEX(ESAA_U17M_100mH,1,4)-E14-0.24)^INDEX(ESAA_U17M_100mH,1,5),0)))</f>
        <v>0</v>
      </c>
      <c r="G14" s="139">
        <f t="shared" si="0"/>
        <v>0</v>
      </c>
      <c r="H14" s="89"/>
      <c r="I14" s="146">
        <f t="shared" si="1"/>
        <v>0</v>
      </c>
      <c r="J14" s="148">
        <f t="shared" si="2"/>
        <v>0</v>
      </c>
      <c r="K14" s="89"/>
      <c r="L14" s="146">
        <f t="shared" si="3"/>
        <v>0</v>
      </c>
      <c r="M14" s="148">
        <f t="shared" si="4"/>
        <v>0</v>
      </c>
      <c r="N14" s="89"/>
      <c r="O14" s="146">
        <f t="shared" si="5"/>
        <v>0</v>
      </c>
      <c r="P14" s="148">
        <f t="shared" si="6"/>
        <v>0</v>
      </c>
      <c r="Q14" s="64"/>
      <c r="R14" s="150">
        <f t="shared" si="7"/>
        <v>0</v>
      </c>
      <c r="S14" s="139">
        <f t="shared" si="8"/>
        <v>0</v>
      </c>
      <c r="T14" s="78">
        <f t="shared" si="9"/>
        <v>0</v>
      </c>
      <c r="U14" s="79">
        <f t="shared" si="10"/>
      </c>
      <c r="V14" s="82">
        <f t="shared" si="11"/>
      </c>
      <c r="W14" s="65">
        <f t="shared" si="12"/>
      </c>
      <c r="AK14" s="137">
        <f t="shared" si="13"/>
        <v>0</v>
      </c>
    </row>
    <row r="15" spans="1:37" ht="12.75">
      <c r="A15" s="68"/>
      <c r="B15" s="69"/>
      <c r="C15" s="56"/>
      <c r="D15" s="67"/>
      <c r="E15" s="72"/>
      <c r="F15" s="150">
        <f t="shared" si="14"/>
        <v>0</v>
      </c>
      <c r="G15" s="139">
        <f t="shared" si="0"/>
        <v>0</v>
      </c>
      <c r="H15" s="89"/>
      <c r="I15" s="146">
        <f t="shared" si="1"/>
        <v>0</v>
      </c>
      <c r="J15" s="148">
        <f t="shared" si="2"/>
        <v>0</v>
      </c>
      <c r="K15" s="89"/>
      <c r="L15" s="146">
        <f t="shared" si="3"/>
        <v>0</v>
      </c>
      <c r="M15" s="148">
        <f t="shared" si="4"/>
        <v>0</v>
      </c>
      <c r="N15" s="89"/>
      <c r="O15" s="146">
        <f t="shared" si="5"/>
        <v>0</v>
      </c>
      <c r="P15" s="148">
        <f t="shared" si="6"/>
        <v>0</v>
      </c>
      <c r="Q15" s="64"/>
      <c r="R15" s="150">
        <f t="shared" si="7"/>
        <v>0</v>
      </c>
      <c r="S15" s="139">
        <f t="shared" si="8"/>
        <v>0</v>
      </c>
      <c r="T15" s="78">
        <f t="shared" si="9"/>
        <v>0</v>
      </c>
      <c r="U15" s="79">
        <f t="shared" si="10"/>
      </c>
      <c r="V15" s="82">
        <f t="shared" si="11"/>
      </c>
      <c r="W15" s="65">
        <f t="shared" si="12"/>
      </c>
      <c r="AK15" s="137">
        <f t="shared" si="13"/>
        <v>0</v>
      </c>
    </row>
    <row r="16" spans="1:37" ht="12.75">
      <c r="A16" s="68"/>
      <c r="B16" s="69"/>
      <c r="C16" s="56"/>
      <c r="D16" s="67"/>
      <c r="E16" s="72"/>
      <c r="F16" s="150">
        <f t="shared" si="14"/>
        <v>0</v>
      </c>
      <c r="G16" s="139">
        <f t="shared" si="0"/>
        <v>0</v>
      </c>
      <c r="H16" s="89"/>
      <c r="I16" s="146">
        <f t="shared" si="1"/>
        <v>0</v>
      </c>
      <c r="J16" s="148">
        <f t="shared" si="2"/>
        <v>0</v>
      </c>
      <c r="K16" s="89"/>
      <c r="L16" s="146">
        <f t="shared" si="3"/>
        <v>0</v>
      </c>
      <c r="M16" s="148">
        <f t="shared" si="4"/>
        <v>0</v>
      </c>
      <c r="N16" s="89"/>
      <c r="O16" s="146">
        <f t="shared" si="5"/>
        <v>0</v>
      </c>
      <c r="P16" s="148">
        <f t="shared" si="6"/>
        <v>0</v>
      </c>
      <c r="Q16" s="64"/>
      <c r="R16" s="150">
        <f t="shared" si="7"/>
        <v>0</v>
      </c>
      <c r="S16" s="139">
        <f t="shared" si="8"/>
        <v>0</v>
      </c>
      <c r="T16" s="78">
        <f t="shared" si="9"/>
        <v>0</v>
      </c>
      <c r="U16" s="79">
        <f t="shared" si="10"/>
      </c>
      <c r="V16" s="82">
        <f t="shared" si="11"/>
      </c>
      <c r="W16" s="65">
        <f t="shared" si="12"/>
      </c>
      <c r="AK16" s="137">
        <f t="shared" si="13"/>
        <v>0</v>
      </c>
    </row>
    <row r="17" spans="1:37" ht="12.75">
      <c r="A17" s="68"/>
      <c r="B17" s="69"/>
      <c r="C17" s="56"/>
      <c r="D17" s="67"/>
      <c r="E17" s="72"/>
      <c r="F17" s="150">
        <f t="shared" si="14"/>
        <v>0</v>
      </c>
      <c r="G17" s="139">
        <f t="shared" si="0"/>
        <v>0</v>
      </c>
      <c r="H17" s="89"/>
      <c r="I17" s="146">
        <f t="shared" si="1"/>
        <v>0</v>
      </c>
      <c r="J17" s="148">
        <f t="shared" si="2"/>
        <v>0</v>
      </c>
      <c r="K17" s="89"/>
      <c r="L17" s="146">
        <f t="shared" si="3"/>
        <v>0</v>
      </c>
      <c r="M17" s="148">
        <f t="shared" si="4"/>
        <v>0</v>
      </c>
      <c r="N17" s="89"/>
      <c r="O17" s="146">
        <f t="shared" si="5"/>
        <v>0</v>
      </c>
      <c r="P17" s="148">
        <f t="shared" si="6"/>
        <v>0</v>
      </c>
      <c r="Q17" s="64"/>
      <c r="R17" s="150">
        <f t="shared" si="7"/>
        <v>0</v>
      </c>
      <c r="S17" s="139">
        <f t="shared" si="8"/>
        <v>0</v>
      </c>
      <c r="T17" s="78">
        <f t="shared" si="9"/>
        <v>0</v>
      </c>
      <c r="U17" s="79">
        <f t="shared" si="10"/>
      </c>
      <c r="V17" s="82">
        <f t="shared" si="11"/>
      </c>
      <c r="W17" s="65">
        <f t="shared" si="12"/>
      </c>
      <c r="AK17" s="137">
        <f t="shared" si="13"/>
        <v>0</v>
      </c>
    </row>
    <row r="18" spans="1:37" ht="12.75">
      <c r="A18" s="68"/>
      <c r="B18" s="69"/>
      <c r="C18" s="56"/>
      <c r="D18" s="67"/>
      <c r="E18" s="72"/>
      <c r="F18" s="150">
        <f t="shared" si="14"/>
        <v>0</v>
      </c>
      <c r="G18" s="139">
        <f t="shared" si="0"/>
        <v>0</v>
      </c>
      <c r="H18" s="89"/>
      <c r="I18" s="146">
        <f t="shared" si="1"/>
        <v>0</v>
      </c>
      <c r="J18" s="148">
        <f t="shared" si="2"/>
        <v>0</v>
      </c>
      <c r="K18" s="89"/>
      <c r="L18" s="146">
        <f t="shared" si="3"/>
        <v>0</v>
      </c>
      <c r="M18" s="148">
        <f t="shared" si="4"/>
        <v>0</v>
      </c>
      <c r="N18" s="89"/>
      <c r="O18" s="146">
        <f t="shared" si="5"/>
        <v>0</v>
      </c>
      <c r="P18" s="148">
        <f t="shared" si="6"/>
        <v>0</v>
      </c>
      <c r="Q18" s="64"/>
      <c r="R18" s="150">
        <f t="shared" si="7"/>
        <v>0</v>
      </c>
      <c r="S18" s="139">
        <f t="shared" si="8"/>
        <v>0</v>
      </c>
      <c r="T18" s="78">
        <f t="shared" si="9"/>
        <v>0</v>
      </c>
      <c r="U18" s="79">
        <f t="shared" si="10"/>
      </c>
      <c r="V18" s="82">
        <f t="shared" si="11"/>
      </c>
      <c r="W18" s="65">
        <f t="shared" si="12"/>
      </c>
      <c r="AK18" s="137">
        <f t="shared" si="13"/>
        <v>0</v>
      </c>
    </row>
    <row r="19" spans="1:37" ht="12.75">
      <c r="A19" s="68"/>
      <c r="B19" s="69"/>
      <c r="C19" s="56"/>
      <c r="D19" s="67"/>
      <c r="E19" s="72"/>
      <c r="F19" s="150">
        <f t="shared" si="14"/>
        <v>0</v>
      </c>
      <c r="G19" s="139">
        <f t="shared" si="0"/>
        <v>0</v>
      </c>
      <c r="H19" s="89"/>
      <c r="I19" s="146">
        <f t="shared" si="1"/>
        <v>0</v>
      </c>
      <c r="J19" s="148">
        <f t="shared" si="2"/>
        <v>0</v>
      </c>
      <c r="K19" s="89"/>
      <c r="L19" s="146">
        <f t="shared" si="3"/>
        <v>0</v>
      </c>
      <c r="M19" s="148">
        <f t="shared" si="4"/>
        <v>0</v>
      </c>
      <c r="N19" s="89"/>
      <c r="O19" s="146">
        <f t="shared" si="5"/>
        <v>0</v>
      </c>
      <c r="P19" s="148">
        <f t="shared" si="6"/>
        <v>0</v>
      </c>
      <c r="Q19" s="64"/>
      <c r="R19" s="150">
        <f t="shared" si="7"/>
        <v>0</v>
      </c>
      <c r="S19" s="139">
        <f t="shared" si="8"/>
        <v>0</v>
      </c>
      <c r="T19" s="78">
        <f t="shared" si="9"/>
        <v>0</v>
      </c>
      <c r="U19" s="79">
        <f t="shared" si="10"/>
      </c>
      <c r="V19" s="82">
        <f t="shared" si="11"/>
      </c>
      <c r="W19" s="65">
        <f t="shared" si="12"/>
      </c>
      <c r="AK19" s="137">
        <f t="shared" si="13"/>
        <v>0</v>
      </c>
    </row>
    <row r="20" spans="1:37" ht="12.75">
      <c r="A20" s="68"/>
      <c r="B20" s="69"/>
      <c r="C20" s="56"/>
      <c r="D20" s="67"/>
      <c r="E20" s="72"/>
      <c r="F20" s="150">
        <f t="shared" si="14"/>
        <v>0</v>
      </c>
      <c r="G20" s="139">
        <f t="shared" si="0"/>
        <v>0</v>
      </c>
      <c r="H20" s="89"/>
      <c r="I20" s="146">
        <f t="shared" si="1"/>
        <v>0</v>
      </c>
      <c r="J20" s="148">
        <f t="shared" si="2"/>
        <v>0</v>
      </c>
      <c r="K20" s="89"/>
      <c r="L20" s="146">
        <f t="shared" si="3"/>
        <v>0</v>
      </c>
      <c r="M20" s="148">
        <f t="shared" si="4"/>
        <v>0</v>
      </c>
      <c r="N20" s="89"/>
      <c r="O20" s="146">
        <f t="shared" si="5"/>
        <v>0</v>
      </c>
      <c r="P20" s="148">
        <f t="shared" si="6"/>
        <v>0</v>
      </c>
      <c r="Q20" s="64"/>
      <c r="R20" s="150">
        <f t="shared" si="7"/>
        <v>0</v>
      </c>
      <c r="S20" s="139">
        <f t="shared" si="8"/>
        <v>0</v>
      </c>
      <c r="T20" s="78">
        <f t="shared" si="9"/>
        <v>0</v>
      </c>
      <c r="U20" s="79">
        <f t="shared" si="10"/>
      </c>
      <c r="V20" s="82">
        <f t="shared" si="11"/>
      </c>
      <c r="W20" s="65">
        <f t="shared" si="12"/>
      </c>
      <c r="AK20" s="137">
        <f t="shared" si="13"/>
        <v>0</v>
      </c>
    </row>
    <row r="21" spans="1:37" ht="12.75">
      <c r="A21" s="68"/>
      <c r="B21" s="69"/>
      <c r="C21" s="56"/>
      <c r="D21" s="67"/>
      <c r="E21" s="72"/>
      <c r="F21" s="150">
        <f t="shared" si="14"/>
        <v>0</v>
      </c>
      <c r="G21" s="139">
        <f t="shared" si="0"/>
        <v>0</v>
      </c>
      <c r="H21" s="89"/>
      <c r="I21" s="146">
        <f t="shared" si="1"/>
        <v>0</v>
      </c>
      <c r="J21" s="148">
        <f t="shared" si="2"/>
        <v>0</v>
      </c>
      <c r="K21" s="89"/>
      <c r="L21" s="146">
        <f t="shared" si="3"/>
        <v>0</v>
      </c>
      <c r="M21" s="148">
        <f t="shared" si="4"/>
        <v>0</v>
      </c>
      <c r="N21" s="89"/>
      <c r="O21" s="146">
        <f t="shared" si="5"/>
        <v>0</v>
      </c>
      <c r="P21" s="148">
        <f t="shared" si="6"/>
        <v>0</v>
      </c>
      <c r="Q21" s="64"/>
      <c r="R21" s="150">
        <f t="shared" si="7"/>
        <v>0</v>
      </c>
      <c r="S21" s="139">
        <f t="shared" si="8"/>
        <v>0</v>
      </c>
      <c r="T21" s="78">
        <f t="shared" si="9"/>
        <v>0</v>
      </c>
      <c r="U21" s="79">
        <f t="shared" si="10"/>
      </c>
      <c r="V21" s="82">
        <f t="shared" si="11"/>
      </c>
      <c r="W21" s="65">
        <f t="shared" si="12"/>
      </c>
      <c r="AK21" s="137">
        <f t="shared" si="13"/>
        <v>0</v>
      </c>
    </row>
    <row r="22" spans="1:37" ht="12.75">
      <c r="A22" s="68"/>
      <c r="B22" s="69"/>
      <c r="C22" s="56"/>
      <c r="D22" s="67"/>
      <c r="E22" s="72"/>
      <c r="F22" s="150">
        <f t="shared" si="14"/>
        <v>0</v>
      </c>
      <c r="G22" s="139">
        <f t="shared" si="0"/>
        <v>0</v>
      </c>
      <c r="H22" s="89"/>
      <c r="I22" s="146">
        <f t="shared" si="1"/>
        <v>0</v>
      </c>
      <c r="J22" s="148">
        <f t="shared" si="2"/>
        <v>0</v>
      </c>
      <c r="K22" s="89"/>
      <c r="L22" s="146">
        <f t="shared" si="3"/>
        <v>0</v>
      </c>
      <c r="M22" s="148">
        <f t="shared" si="4"/>
        <v>0</v>
      </c>
      <c r="N22" s="89"/>
      <c r="O22" s="146">
        <f t="shared" si="5"/>
        <v>0</v>
      </c>
      <c r="P22" s="148">
        <f t="shared" si="6"/>
        <v>0</v>
      </c>
      <c r="Q22" s="64"/>
      <c r="R22" s="150">
        <f t="shared" si="7"/>
        <v>0</v>
      </c>
      <c r="S22" s="139">
        <f t="shared" si="8"/>
        <v>0</v>
      </c>
      <c r="T22" s="78">
        <f t="shared" si="9"/>
        <v>0</v>
      </c>
      <c r="U22" s="79">
        <f t="shared" si="10"/>
      </c>
      <c r="V22" s="82">
        <f t="shared" si="11"/>
      </c>
      <c r="W22" s="65">
        <f t="shared" si="12"/>
      </c>
      <c r="AK22" s="137">
        <f t="shared" si="13"/>
        <v>0</v>
      </c>
    </row>
    <row r="23" spans="1:37" ht="12.75">
      <c r="A23" s="68"/>
      <c r="B23" s="69"/>
      <c r="C23" s="56"/>
      <c r="D23" s="67"/>
      <c r="E23" s="72"/>
      <c r="F23" s="150">
        <f t="shared" si="14"/>
        <v>0</v>
      </c>
      <c r="G23" s="139">
        <f t="shared" si="0"/>
        <v>0</v>
      </c>
      <c r="H23" s="89"/>
      <c r="I23" s="146">
        <f t="shared" si="1"/>
        <v>0</v>
      </c>
      <c r="J23" s="148">
        <f t="shared" si="2"/>
        <v>0</v>
      </c>
      <c r="K23" s="89"/>
      <c r="L23" s="146">
        <f t="shared" si="3"/>
        <v>0</v>
      </c>
      <c r="M23" s="148">
        <f t="shared" si="4"/>
        <v>0</v>
      </c>
      <c r="N23" s="89"/>
      <c r="O23" s="146">
        <f t="shared" si="5"/>
        <v>0</v>
      </c>
      <c r="P23" s="148">
        <f t="shared" si="6"/>
        <v>0</v>
      </c>
      <c r="Q23" s="64"/>
      <c r="R23" s="150">
        <f t="shared" si="7"/>
        <v>0</v>
      </c>
      <c r="S23" s="139">
        <f t="shared" si="8"/>
        <v>0</v>
      </c>
      <c r="T23" s="78">
        <f t="shared" si="9"/>
        <v>0</v>
      </c>
      <c r="U23" s="79">
        <f t="shared" si="10"/>
      </c>
      <c r="V23" s="82">
        <f t="shared" si="11"/>
      </c>
      <c r="W23" s="65">
        <f t="shared" si="12"/>
      </c>
      <c r="AK23" s="137">
        <f t="shared" si="13"/>
        <v>0</v>
      </c>
    </row>
    <row r="24" spans="1:37" ht="12.75">
      <c r="A24" s="68"/>
      <c r="B24" s="69"/>
      <c r="C24" s="56"/>
      <c r="D24" s="67"/>
      <c r="E24" s="72"/>
      <c r="F24" s="150">
        <f t="shared" si="14"/>
        <v>0</v>
      </c>
      <c r="G24" s="139">
        <f t="shared" si="0"/>
        <v>0</v>
      </c>
      <c r="H24" s="89"/>
      <c r="I24" s="146">
        <f t="shared" si="1"/>
        <v>0</v>
      </c>
      <c r="J24" s="148">
        <f t="shared" si="2"/>
        <v>0</v>
      </c>
      <c r="K24" s="89"/>
      <c r="L24" s="146">
        <f t="shared" si="3"/>
        <v>0</v>
      </c>
      <c r="M24" s="148">
        <f t="shared" si="4"/>
        <v>0</v>
      </c>
      <c r="N24" s="89"/>
      <c r="O24" s="146">
        <f t="shared" si="5"/>
        <v>0</v>
      </c>
      <c r="P24" s="148">
        <f t="shared" si="6"/>
        <v>0</v>
      </c>
      <c r="Q24" s="64"/>
      <c r="R24" s="150">
        <f t="shared" si="7"/>
        <v>0</v>
      </c>
      <c r="S24" s="139">
        <f t="shared" si="8"/>
        <v>0</v>
      </c>
      <c r="T24" s="78">
        <f t="shared" si="9"/>
        <v>0</v>
      </c>
      <c r="U24" s="79">
        <f t="shared" si="10"/>
      </c>
      <c r="V24" s="82">
        <f t="shared" si="11"/>
      </c>
      <c r="W24" s="65">
        <f t="shared" si="12"/>
      </c>
      <c r="AK24" s="137">
        <f t="shared" si="13"/>
        <v>0</v>
      </c>
    </row>
    <row r="25" spans="1:37" ht="12.75">
      <c r="A25" s="68"/>
      <c r="B25" s="69"/>
      <c r="C25" s="56"/>
      <c r="D25" s="67"/>
      <c r="E25" s="72"/>
      <c r="F25" s="150">
        <f t="shared" si="14"/>
        <v>0</v>
      </c>
      <c r="G25" s="139">
        <f t="shared" si="0"/>
        <v>0</v>
      </c>
      <c r="H25" s="97"/>
      <c r="I25" s="146">
        <f t="shared" si="1"/>
        <v>0</v>
      </c>
      <c r="J25" s="148">
        <f t="shared" si="2"/>
        <v>0</v>
      </c>
      <c r="K25" s="97"/>
      <c r="L25" s="146">
        <f t="shared" si="3"/>
        <v>0</v>
      </c>
      <c r="M25" s="148">
        <f t="shared" si="4"/>
        <v>0</v>
      </c>
      <c r="N25" s="97"/>
      <c r="O25" s="146">
        <f t="shared" si="5"/>
        <v>0</v>
      </c>
      <c r="P25" s="148">
        <f t="shared" si="6"/>
        <v>0</v>
      </c>
      <c r="Q25" s="64"/>
      <c r="R25" s="150">
        <f t="shared" si="7"/>
        <v>0</v>
      </c>
      <c r="S25" s="139">
        <f t="shared" si="8"/>
        <v>0</v>
      </c>
      <c r="T25" s="78">
        <f t="shared" si="9"/>
        <v>0</v>
      </c>
      <c r="U25" s="79">
        <f t="shared" si="10"/>
      </c>
      <c r="V25" s="82">
        <f t="shared" si="11"/>
      </c>
      <c r="W25" s="65">
        <f t="shared" si="12"/>
      </c>
      <c r="AK25" s="137">
        <f t="shared" si="13"/>
        <v>0</v>
      </c>
    </row>
    <row r="26" spans="1:37" ht="12.75">
      <c r="A26" s="68"/>
      <c r="B26" s="69"/>
      <c r="C26" s="56"/>
      <c r="D26" s="67"/>
      <c r="E26" s="72"/>
      <c r="F26" s="150">
        <f t="shared" si="14"/>
        <v>0</v>
      </c>
      <c r="G26" s="139">
        <f t="shared" si="0"/>
        <v>0</v>
      </c>
      <c r="H26" s="97"/>
      <c r="I26" s="146">
        <f t="shared" si="1"/>
        <v>0</v>
      </c>
      <c r="J26" s="148">
        <f t="shared" si="2"/>
        <v>0</v>
      </c>
      <c r="K26" s="97"/>
      <c r="L26" s="146">
        <f t="shared" si="3"/>
        <v>0</v>
      </c>
      <c r="M26" s="148">
        <f t="shared" si="4"/>
        <v>0</v>
      </c>
      <c r="N26" s="97"/>
      <c r="O26" s="146">
        <f t="shared" si="5"/>
        <v>0</v>
      </c>
      <c r="P26" s="148">
        <f t="shared" si="6"/>
        <v>0</v>
      </c>
      <c r="Q26" s="64"/>
      <c r="R26" s="150">
        <f t="shared" si="7"/>
        <v>0</v>
      </c>
      <c r="S26" s="139">
        <f t="shared" si="8"/>
        <v>0</v>
      </c>
      <c r="T26" s="78">
        <f t="shared" si="9"/>
        <v>0</v>
      </c>
      <c r="U26" s="79">
        <f t="shared" si="10"/>
      </c>
      <c r="V26" s="82">
        <f t="shared" si="11"/>
      </c>
      <c r="W26" s="65">
        <f t="shared" si="12"/>
      </c>
      <c r="AK26" s="137">
        <f t="shared" si="13"/>
        <v>0</v>
      </c>
    </row>
    <row r="27" spans="1:37" ht="12.75">
      <c r="A27" s="68"/>
      <c r="B27" s="69"/>
      <c r="C27" s="56"/>
      <c r="D27" s="67"/>
      <c r="E27" s="72"/>
      <c r="F27" s="150">
        <f t="shared" si="14"/>
        <v>0</v>
      </c>
      <c r="G27" s="139">
        <f t="shared" si="0"/>
        <v>0</v>
      </c>
      <c r="H27" s="97"/>
      <c r="I27" s="146">
        <f t="shared" si="1"/>
        <v>0</v>
      </c>
      <c r="J27" s="148">
        <f t="shared" si="2"/>
        <v>0</v>
      </c>
      <c r="K27" s="97"/>
      <c r="L27" s="146">
        <f t="shared" si="3"/>
        <v>0</v>
      </c>
      <c r="M27" s="148">
        <f t="shared" si="4"/>
        <v>0</v>
      </c>
      <c r="N27" s="97"/>
      <c r="O27" s="146">
        <f t="shared" si="5"/>
        <v>0</v>
      </c>
      <c r="P27" s="148">
        <f t="shared" si="6"/>
        <v>0</v>
      </c>
      <c r="Q27" s="64"/>
      <c r="R27" s="150">
        <f t="shared" si="7"/>
        <v>0</v>
      </c>
      <c r="S27" s="139">
        <f t="shared" si="8"/>
        <v>0</v>
      </c>
      <c r="T27" s="78">
        <f t="shared" si="9"/>
        <v>0</v>
      </c>
      <c r="U27" s="79">
        <f t="shared" si="10"/>
      </c>
      <c r="V27" s="82">
        <f t="shared" si="11"/>
      </c>
      <c r="W27" s="65">
        <f t="shared" si="12"/>
      </c>
      <c r="AK27" s="137">
        <f t="shared" si="13"/>
        <v>0</v>
      </c>
    </row>
    <row r="28" spans="1:37" ht="12.75">
      <c r="A28" s="68"/>
      <c r="B28" s="69"/>
      <c r="C28" s="56"/>
      <c r="D28" s="67"/>
      <c r="E28" s="72"/>
      <c r="F28" s="150">
        <f t="shared" si="14"/>
        <v>0</v>
      </c>
      <c r="G28" s="139">
        <f t="shared" si="0"/>
        <v>0</v>
      </c>
      <c r="H28" s="97"/>
      <c r="I28" s="146">
        <f t="shared" si="1"/>
        <v>0</v>
      </c>
      <c r="J28" s="148">
        <f t="shared" si="2"/>
        <v>0</v>
      </c>
      <c r="K28" s="97"/>
      <c r="L28" s="146">
        <f t="shared" si="3"/>
        <v>0</v>
      </c>
      <c r="M28" s="148">
        <f t="shared" si="4"/>
        <v>0</v>
      </c>
      <c r="N28" s="97"/>
      <c r="O28" s="146">
        <f t="shared" si="5"/>
        <v>0</v>
      </c>
      <c r="P28" s="148">
        <f t="shared" si="6"/>
        <v>0</v>
      </c>
      <c r="Q28" s="64"/>
      <c r="R28" s="150">
        <f t="shared" si="7"/>
        <v>0</v>
      </c>
      <c r="S28" s="139">
        <f t="shared" si="8"/>
        <v>0</v>
      </c>
      <c r="T28" s="78">
        <f t="shared" si="9"/>
        <v>0</v>
      </c>
      <c r="U28" s="79">
        <f t="shared" si="10"/>
      </c>
      <c r="V28" s="82">
        <f t="shared" si="11"/>
      </c>
      <c r="W28" s="65">
        <f t="shared" si="12"/>
      </c>
      <c r="AK28" s="137">
        <f t="shared" si="13"/>
        <v>0</v>
      </c>
    </row>
    <row r="29" spans="1:37" ht="12.75">
      <c r="A29" s="68"/>
      <c r="B29" s="69"/>
      <c r="C29" s="56"/>
      <c r="D29" s="67"/>
      <c r="E29" s="72"/>
      <c r="F29" s="150">
        <f t="shared" si="14"/>
        <v>0</v>
      </c>
      <c r="G29" s="139">
        <f t="shared" si="0"/>
        <v>0</v>
      </c>
      <c r="H29" s="97"/>
      <c r="I29" s="146">
        <f t="shared" si="1"/>
        <v>0</v>
      </c>
      <c r="J29" s="148">
        <f t="shared" si="2"/>
        <v>0</v>
      </c>
      <c r="K29" s="97"/>
      <c r="L29" s="146">
        <f t="shared" si="3"/>
        <v>0</v>
      </c>
      <c r="M29" s="148">
        <f t="shared" si="4"/>
        <v>0</v>
      </c>
      <c r="N29" s="97"/>
      <c r="O29" s="146">
        <f t="shared" si="5"/>
        <v>0</v>
      </c>
      <c r="P29" s="148">
        <f t="shared" si="6"/>
        <v>0</v>
      </c>
      <c r="Q29" s="64"/>
      <c r="R29" s="150">
        <f t="shared" si="7"/>
        <v>0</v>
      </c>
      <c r="S29" s="139">
        <f t="shared" si="8"/>
        <v>0</v>
      </c>
      <c r="T29" s="78">
        <f t="shared" si="9"/>
        <v>0</v>
      </c>
      <c r="U29" s="79">
        <f t="shared" si="10"/>
      </c>
      <c r="V29" s="82">
        <f t="shared" si="11"/>
      </c>
      <c r="W29" s="65">
        <f t="shared" si="12"/>
      </c>
      <c r="AK29" s="137">
        <f t="shared" si="13"/>
        <v>0</v>
      </c>
    </row>
    <row r="30" spans="1:37" ht="12.75">
      <c r="A30" s="68"/>
      <c r="B30" s="69"/>
      <c r="C30" s="56"/>
      <c r="D30" s="67"/>
      <c r="E30" s="72"/>
      <c r="F30" s="150">
        <f t="shared" si="14"/>
        <v>0</v>
      </c>
      <c r="G30" s="139">
        <f t="shared" si="0"/>
        <v>0</v>
      </c>
      <c r="H30" s="97"/>
      <c r="I30" s="146">
        <f t="shared" si="1"/>
        <v>0</v>
      </c>
      <c r="J30" s="148">
        <f t="shared" si="2"/>
        <v>0</v>
      </c>
      <c r="K30" s="97"/>
      <c r="L30" s="146">
        <f t="shared" si="3"/>
        <v>0</v>
      </c>
      <c r="M30" s="148">
        <f t="shared" si="4"/>
        <v>0</v>
      </c>
      <c r="N30" s="97"/>
      <c r="O30" s="146">
        <f t="shared" si="5"/>
        <v>0</v>
      </c>
      <c r="P30" s="148">
        <f t="shared" si="6"/>
        <v>0</v>
      </c>
      <c r="Q30" s="64"/>
      <c r="R30" s="150">
        <f t="shared" si="7"/>
        <v>0</v>
      </c>
      <c r="S30" s="139">
        <f t="shared" si="8"/>
        <v>0</v>
      </c>
      <c r="T30" s="78">
        <f t="shared" si="9"/>
        <v>0</v>
      </c>
      <c r="U30" s="79">
        <f t="shared" si="10"/>
      </c>
      <c r="V30" s="82">
        <f t="shared" si="11"/>
      </c>
      <c r="W30" s="65">
        <f t="shared" si="12"/>
      </c>
      <c r="AK30" s="137">
        <f t="shared" si="13"/>
        <v>0</v>
      </c>
    </row>
    <row r="31" spans="1:37" ht="12.75">
      <c r="A31" s="68"/>
      <c r="B31" s="69"/>
      <c r="C31" s="56"/>
      <c r="D31" s="67"/>
      <c r="E31" s="72"/>
      <c r="F31" s="150">
        <f t="shared" si="14"/>
        <v>0</v>
      </c>
      <c r="G31" s="139">
        <f t="shared" si="0"/>
        <v>0</v>
      </c>
      <c r="H31" s="97"/>
      <c r="I31" s="146">
        <f t="shared" si="1"/>
        <v>0</v>
      </c>
      <c r="J31" s="148">
        <f t="shared" si="2"/>
        <v>0</v>
      </c>
      <c r="K31" s="97"/>
      <c r="L31" s="146">
        <f t="shared" si="3"/>
        <v>0</v>
      </c>
      <c r="M31" s="148">
        <f t="shared" si="4"/>
        <v>0</v>
      </c>
      <c r="N31" s="97"/>
      <c r="O31" s="146">
        <f t="shared" si="5"/>
        <v>0</v>
      </c>
      <c r="P31" s="148">
        <f t="shared" si="6"/>
        <v>0</v>
      </c>
      <c r="Q31" s="64"/>
      <c r="R31" s="150">
        <f t="shared" si="7"/>
        <v>0</v>
      </c>
      <c r="S31" s="139">
        <f t="shared" si="8"/>
        <v>0</v>
      </c>
      <c r="T31" s="78">
        <f>SUM(F31,I31,L31,O31,,R31)</f>
        <v>0</v>
      </c>
      <c r="U31" s="79">
        <f t="shared" si="10"/>
      </c>
      <c r="V31" s="82">
        <f t="shared" si="11"/>
      </c>
      <c r="W31" s="65">
        <f>IF(T31&lt;15,"",HLOOKUP(T31,T_U13B_3_Events,5))</f>
      </c>
      <c r="AK31" s="137">
        <f t="shared" si="13"/>
        <v>0</v>
      </c>
    </row>
    <row r="32" spans="1:37" ht="12.75">
      <c r="A32" s="68"/>
      <c r="B32" s="69"/>
      <c r="C32" s="56"/>
      <c r="D32" s="67"/>
      <c r="E32" s="72"/>
      <c r="F32" s="150">
        <f t="shared" si="14"/>
        <v>0</v>
      </c>
      <c r="G32" s="139">
        <f t="shared" si="0"/>
        <v>0</v>
      </c>
      <c r="H32" s="97"/>
      <c r="I32" s="146">
        <f t="shared" si="1"/>
        <v>0</v>
      </c>
      <c r="J32" s="148">
        <f t="shared" si="2"/>
        <v>0</v>
      </c>
      <c r="K32" s="97"/>
      <c r="L32" s="146">
        <f t="shared" si="3"/>
        <v>0</v>
      </c>
      <c r="M32" s="148">
        <f t="shared" si="4"/>
        <v>0</v>
      </c>
      <c r="N32" s="97"/>
      <c r="O32" s="146">
        <f t="shared" si="5"/>
        <v>0</v>
      </c>
      <c r="P32" s="148">
        <f t="shared" si="6"/>
        <v>0</v>
      </c>
      <c r="Q32" s="64"/>
      <c r="R32" s="150">
        <f t="shared" si="7"/>
        <v>0</v>
      </c>
      <c r="S32" s="139">
        <f t="shared" si="8"/>
        <v>0</v>
      </c>
      <c r="T32" s="78">
        <f>SUM(F32,I32,L32,O32,,R32)</f>
        <v>0</v>
      </c>
      <c r="U32" s="79">
        <f t="shared" si="10"/>
      </c>
      <c r="V32" s="82">
        <f t="shared" si="11"/>
      </c>
      <c r="W32" s="65">
        <f>IF(T32&lt;15,"",HLOOKUP(T32,T_U13B_3_Events,5))</f>
      </c>
      <c r="AK32" s="137">
        <f t="shared" si="13"/>
        <v>0</v>
      </c>
    </row>
    <row r="33" spans="1:37" ht="12.75">
      <c r="A33" s="68"/>
      <c r="B33" s="69"/>
      <c r="C33" s="56"/>
      <c r="D33" s="67"/>
      <c r="E33" s="72"/>
      <c r="F33" s="150">
        <f t="shared" si="14"/>
        <v>0</v>
      </c>
      <c r="G33" s="139">
        <f t="shared" si="0"/>
        <v>0</v>
      </c>
      <c r="H33" s="97"/>
      <c r="I33" s="146">
        <f t="shared" si="1"/>
        <v>0</v>
      </c>
      <c r="J33" s="148">
        <f t="shared" si="2"/>
        <v>0</v>
      </c>
      <c r="K33" s="97"/>
      <c r="L33" s="146">
        <f t="shared" si="3"/>
        <v>0</v>
      </c>
      <c r="M33" s="148">
        <f t="shared" si="4"/>
        <v>0</v>
      </c>
      <c r="N33" s="97"/>
      <c r="O33" s="146">
        <f t="shared" si="5"/>
        <v>0</v>
      </c>
      <c r="P33" s="148">
        <f t="shared" si="6"/>
        <v>0</v>
      </c>
      <c r="Q33" s="64"/>
      <c r="R33" s="150">
        <f t="shared" si="7"/>
        <v>0</v>
      </c>
      <c r="S33" s="139">
        <f t="shared" si="8"/>
        <v>0</v>
      </c>
      <c r="T33" s="78">
        <f>SUM(F33,I33,L33,O33,,R33)</f>
        <v>0</v>
      </c>
      <c r="U33" s="79">
        <f t="shared" si="10"/>
      </c>
      <c r="V33" s="82">
        <f t="shared" si="11"/>
      </c>
      <c r="W33" s="65">
        <f>IF(T33&lt;15,"",HLOOKUP(T33,T_U13B_3_Events,5))</f>
      </c>
      <c r="AK33" s="137">
        <f t="shared" si="13"/>
        <v>0</v>
      </c>
    </row>
    <row r="34" spans="1:37" ht="12.75">
      <c r="A34" s="68"/>
      <c r="B34" s="69"/>
      <c r="C34" s="56"/>
      <c r="D34" s="67"/>
      <c r="E34" s="72"/>
      <c r="F34" s="150">
        <f t="shared" si="14"/>
        <v>0</v>
      </c>
      <c r="G34" s="139">
        <f t="shared" si="0"/>
        <v>0</v>
      </c>
      <c r="H34" s="97"/>
      <c r="I34" s="146">
        <f t="shared" si="1"/>
        <v>0</v>
      </c>
      <c r="J34" s="148">
        <f t="shared" si="2"/>
        <v>0</v>
      </c>
      <c r="K34" s="97"/>
      <c r="L34" s="146">
        <f t="shared" si="3"/>
        <v>0</v>
      </c>
      <c r="M34" s="148">
        <f t="shared" si="4"/>
        <v>0</v>
      </c>
      <c r="N34" s="97"/>
      <c r="O34" s="146">
        <f t="shared" si="5"/>
        <v>0</v>
      </c>
      <c r="P34" s="148">
        <f t="shared" si="6"/>
        <v>0</v>
      </c>
      <c r="Q34" s="64"/>
      <c r="R34" s="150">
        <f t="shared" si="7"/>
        <v>0</v>
      </c>
      <c r="S34" s="139">
        <f t="shared" si="8"/>
        <v>0</v>
      </c>
      <c r="T34" s="78">
        <f>SUM(F34,I34,L34,O34,,R34)</f>
        <v>0</v>
      </c>
      <c r="U34" s="79">
        <f t="shared" si="10"/>
      </c>
      <c r="V34" s="82">
        <f t="shared" si="11"/>
      </c>
      <c r="W34" s="65">
        <f>IF(T34&lt;15,"",HLOOKUP(T34,T_U13B_3_Events,5))</f>
      </c>
      <c r="AK34" s="137">
        <f t="shared" si="13"/>
        <v>0</v>
      </c>
    </row>
    <row r="35" spans="1:37" ht="12.75">
      <c r="A35" s="68"/>
      <c r="B35" s="69"/>
      <c r="C35" s="56"/>
      <c r="D35" s="67"/>
      <c r="E35" s="72"/>
      <c r="F35" s="150">
        <f t="shared" si="14"/>
        <v>0</v>
      </c>
      <c r="G35" s="151">
        <f t="shared" si="0"/>
        <v>0</v>
      </c>
      <c r="H35" s="97"/>
      <c r="I35" s="146">
        <f t="shared" si="1"/>
        <v>0</v>
      </c>
      <c r="J35" s="148">
        <f t="shared" si="2"/>
        <v>0</v>
      </c>
      <c r="K35" s="97"/>
      <c r="L35" s="146">
        <f t="shared" si="3"/>
        <v>0</v>
      </c>
      <c r="M35" s="148">
        <f t="shared" si="4"/>
        <v>0</v>
      </c>
      <c r="N35" s="97"/>
      <c r="O35" s="146">
        <f t="shared" si="5"/>
        <v>0</v>
      </c>
      <c r="P35" s="148">
        <f t="shared" si="6"/>
        <v>0</v>
      </c>
      <c r="Q35" s="64"/>
      <c r="R35" s="150">
        <f t="shared" si="7"/>
        <v>0</v>
      </c>
      <c r="S35" s="151">
        <f t="shared" si="8"/>
        <v>0</v>
      </c>
      <c r="T35" s="78">
        <f>SUM(F35,I35,L35,O35,,R35)</f>
        <v>0</v>
      </c>
      <c r="U35" s="79">
        <f t="shared" si="10"/>
      </c>
      <c r="V35" s="82">
        <f t="shared" si="11"/>
      </c>
      <c r="W35" s="73">
        <f>IF(T35&lt;15,"",HLOOKUP(T35,T_U13B_3_Events,5))</f>
      </c>
      <c r="AK35" s="137">
        <f t="shared" si="13"/>
        <v>0</v>
      </c>
    </row>
    <row r="36" spans="1:22" ht="12.75">
      <c r="A36" s="74"/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</sheetData>
  <sheetProtection/>
  <mergeCells count="2">
    <mergeCell ref="A1:W1"/>
    <mergeCell ref="H2:L2"/>
  </mergeCells>
  <dataValidations count="2">
    <dataValidation type="list" allowBlank="1" showInputMessage="1" showErrorMessage="1" sqref="C9:C35">
      <formula1>Clubs</formula1>
    </dataValidation>
    <dataValidation type="list" allowBlank="1" showInputMessage="1" showErrorMessage="1" sqref="D9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2" fitToWidth="1" horizontalDpi="300" verticalDpi="300" orientation="landscape" paperSize="9" scale="82" r:id="rId1"/>
  <headerFooter alignWithMargins="0">
    <oddFooter>&amp;L&amp;8Points for Shot, Long Jump &amp; High Jump in accordance with IAAF Scoring Tables 2004
Points for 100m Hurdles &amp; 800m in  accordance with ESAA Scoring Tables 2007
AAA Grades Table 2007/2008&amp;R&amp;8NT = No Throw
NJ = No Jump
DNF = Did Not Finish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AF39"/>
  <sheetViews>
    <sheetView showZeros="0" zoomScalePageLayoutView="0" workbookViewId="0" topLeftCell="A1">
      <selection activeCell="A1" sqref="A1:W1"/>
    </sheetView>
  </sheetViews>
  <sheetFormatPr defaultColWidth="9.140625" defaultRowHeight="12.75"/>
  <cols>
    <col min="1" max="1" width="4.28125" style="29" customWidth="1"/>
    <col min="2" max="2" width="17.140625" style="29" customWidth="1"/>
    <col min="3" max="3" width="18.00390625" style="29" bestFit="1" customWidth="1"/>
    <col min="4" max="4" width="3.28125" style="33" customWidth="1"/>
    <col min="5" max="5" width="7.8515625" style="33" bestFit="1" customWidth="1"/>
    <col min="6" max="6" width="6.57421875" style="33" customWidth="1"/>
    <col min="7" max="7" width="3.421875" style="33" bestFit="1" customWidth="1"/>
    <col min="8" max="8" width="7.8515625" style="33" customWidth="1"/>
    <col min="9" max="9" width="6.57421875" style="33" bestFit="1" customWidth="1"/>
    <col min="10" max="10" width="3.421875" style="33" bestFit="1" customWidth="1"/>
    <col min="11" max="11" width="6.7109375" style="33" customWidth="1"/>
    <col min="12" max="12" width="6.57421875" style="33" bestFit="1" customWidth="1"/>
    <col min="13" max="13" width="3.421875" style="33" bestFit="1" customWidth="1"/>
    <col min="14" max="15" width="7.421875" style="33" customWidth="1"/>
    <col min="16" max="16" width="3.421875" style="33" bestFit="1" customWidth="1"/>
    <col min="17" max="17" width="7.00390625" style="33" customWidth="1"/>
    <col min="18" max="18" width="7.421875" style="33" customWidth="1"/>
    <col min="19" max="19" width="3.421875" style="33" bestFit="1" customWidth="1"/>
    <col min="20" max="20" width="8.421875" style="33" bestFit="1" customWidth="1"/>
    <col min="21" max="21" width="8.421875" style="33" customWidth="1"/>
    <col min="22" max="22" width="7.28125" style="33" customWidth="1"/>
    <col min="23" max="23" width="0" style="33" hidden="1" customWidth="1"/>
    <col min="24" max="28" width="9.8515625" style="29" customWidth="1"/>
    <col min="29" max="30" width="9.140625" style="29" customWidth="1"/>
    <col min="31" max="31" width="6.28125" style="29" hidden="1" customWidth="1"/>
    <col min="32" max="32" width="8.421875" style="29" bestFit="1" customWidth="1"/>
    <col min="33" max="16384" width="9.140625" style="29" customWidth="1"/>
  </cols>
  <sheetData>
    <row r="1" spans="1:23" ht="22.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ht="12.75">
      <c r="A2" s="38"/>
      <c r="B2" s="30"/>
      <c r="C2" s="30"/>
      <c r="D2" s="31"/>
      <c r="E2" s="32"/>
      <c r="F2" s="32"/>
      <c r="G2" s="32"/>
      <c r="H2" s="199" t="s">
        <v>56</v>
      </c>
      <c r="I2" s="199"/>
      <c r="J2" s="199"/>
      <c r="K2" s="199"/>
      <c r="L2" s="199"/>
      <c r="M2" s="141"/>
      <c r="O2" s="32"/>
      <c r="P2" s="32"/>
      <c r="Q2" s="32"/>
      <c r="R2" s="32"/>
      <c r="S2" s="32"/>
      <c r="T2" s="32"/>
      <c r="U2" s="32"/>
      <c r="V2" s="32"/>
      <c r="W2" s="32"/>
    </row>
    <row r="3" spans="1:23" ht="12.75">
      <c r="A3" s="38"/>
      <c r="B3" s="30"/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V3" s="84"/>
      <c r="W3" s="31"/>
    </row>
    <row r="4" spans="1:28" ht="12.75">
      <c r="A4" s="37" t="s">
        <v>25</v>
      </c>
      <c r="B4" s="37"/>
      <c r="C4" s="38" t="s">
        <v>68</v>
      </c>
      <c r="D4" s="32"/>
      <c r="H4" s="39" t="s">
        <v>22</v>
      </c>
      <c r="I4" s="40"/>
      <c r="K4" s="41" t="s">
        <v>21</v>
      </c>
      <c r="O4" s="32"/>
      <c r="Q4" s="32"/>
      <c r="R4" s="40" t="s">
        <v>46</v>
      </c>
      <c r="T4" s="41" t="s">
        <v>69</v>
      </c>
      <c r="U4" s="41"/>
      <c r="V4" s="32"/>
      <c r="X4" s="33"/>
      <c r="Y4" s="33"/>
      <c r="Z4" s="33"/>
      <c r="AA4" s="33"/>
      <c r="AB4" s="33"/>
    </row>
    <row r="5" spans="1:23" ht="12.75">
      <c r="A5" s="37" t="s">
        <v>26</v>
      </c>
      <c r="B5" s="37"/>
      <c r="C5" s="38" t="s">
        <v>24</v>
      </c>
      <c r="D5" s="32"/>
      <c r="H5" s="39" t="s">
        <v>23</v>
      </c>
      <c r="I5" s="40"/>
      <c r="K5" s="41"/>
      <c r="O5" s="32"/>
      <c r="Q5" s="32"/>
      <c r="R5" s="32"/>
      <c r="T5" s="32"/>
      <c r="U5" s="32"/>
      <c r="V5" s="32"/>
      <c r="W5" s="32"/>
    </row>
    <row r="6" spans="1:31" s="53" customFormat="1" ht="38.25">
      <c r="A6" s="42" t="s">
        <v>0</v>
      </c>
      <c r="B6" s="43" t="s">
        <v>1</v>
      </c>
      <c r="C6" s="43" t="s">
        <v>2</v>
      </c>
      <c r="D6" s="44" t="s">
        <v>50</v>
      </c>
      <c r="E6" s="85" t="s">
        <v>27</v>
      </c>
      <c r="F6" s="143" t="s">
        <v>11</v>
      </c>
      <c r="G6" s="144" t="s">
        <v>67</v>
      </c>
      <c r="H6" s="47" t="s">
        <v>12</v>
      </c>
      <c r="I6" s="145" t="s">
        <v>11</v>
      </c>
      <c r="J6" s="147" t="s">
        <v>67</v>
      </c>
      <c r="K6" s="47" t="s">
        <v>18</v>
      </c>
      <c r="L6" s="145" t="s">
        <v>11</v>
      </c>
      <c r="M6" s="147" t="s">
        <v>67</v>
      </c>
      <c r="N6" s="47" t="s">
        <v>19</v>
      </c>
      <c r="O6" s="145" t="s">
        <v>11</v>
      </c>
      <c r="P6" s="147" t="s">
        <v>67</v>
      </c>
      <c r="Q6" s="96" t="s">
        <v>4</v>
      </c>
      <c r="R6" s="143" t="s">
        <v>11</v>
      </c>
      <c r="S6" s="144" t="s">
        <v>67</v>
      </c>
      <c r="T6" s="50" t="s">
        <v>29</v>
      </c>
      <c r="U6" s="44" t="s">
        <v>58</v>
      </c>
      <c r="V6" s="51" t="s">
        <v>59</v>
      </c>
      <c r="W6" s="86" t="s">
        <v>14</v>
      </c>
      <c r="X6" s="52"/>
      <c r="Y6" s="52"/>
      <c r="Z6" s="52"/>
      <c r="AA6" s="52"/>
      <c r="AB6" s="52"/>
      <c r="AE6" s="136" t="s">
        <v>53</v>
      </c>
    </row>
    <row r="7" spans="1:32" s="63" customFormat="1" ht="12.75">
      <c r="A7" s="63">
        <v>138</v>
      </c>
      <c r="B7" s="186" t="s">
        <v>166</v>
      </c>
      <c r="C7" s="186" t="s">
        <v>80</v>
      </c>
      <c r="D7" s="67" t="s">
        <v>51</v>
      </c>
      <c r="E7" s="88">
        <v>13.2</v>
      </c>
      <c r="F7" s="142">
        <v>652</v>
      </c>
      <c r="G7" s="139" t="s">
        <v>66</v>
      </c>
      <c r="H7" s="89">
        <v>5.41</v>
      </c>
      <c r="I7" s="146">
        <v>234</v>
      </c>
      <c r="J7" s="148">
        <v>0</v>
      </c>
      <c r="K7" s="89">
        <v>4.52</v>
      </c>
      <c r="L7" s="146">
        <v>433</v>
      </c>
      <c r="M7" s="148" t="s">
        <v>66</v>
      </c>
      <c r="N7" s="89">
        <v>1.41</v>
      </c>
      <c r="O7" s="146">
        <v>523</v>
      </c>
      <c r="P7" s="148">
        <v>0</v>
      </c>
      <c r="Q7" s="64">
        <v>0.0019814814814814816</v>
      </c>
      <c r="R7" s="150">
        <v>451</v>
      </c>
      <c r="S7" s="139">
        <v>0</v>
      </c>
      <c r="T7" s="78">
        <v>2293</v>
      </c>
      <c r="U7" s="79">
        <v>2</v>
      </c>
      <c r="V7" s="82">
        <v>2</v>
      </c>
      <c r="W7" s="65" t="s">
        <v>9</v>
      </c>
      <c r="X7" s="62"/>
      <c r="Y7" s="62"/>
      <c r="Z7" s="62"/>
      <c r="AA7" s="62"/>
      <c r="AB7" s="62"/>
      <c r="AC7" s="98"/>
      <c r="AD7" s="100"/>
      <c r="AE7" s="137">
        <v>2293</v>
      </c>
      <c r="AF7" s="99"/>
    </row>
    <row r="8" spans="1:32" s="63" customFormat="1" ht="12.75">
      <c r="A8" s="63">
        <v>139</v>
      </c>
      <c r="B8" s="165" t="s">
        <v>134</v>
      </c>
      <c r="C8" s="165" t="s">
        <v>80</v>
      </c>
      <c r="D8" s="67" t="s">
        <v>51</v>
      </c>
      <c r="E8" s="88"/>
      <c r="F8" s="142">
        <v>0</v>
      </c>
      <c r="G8" s="139">
        <v>0</v>
      </c>
      <c r="H8" s="89"/>
      <c r="I8" s="146">
        <v>0</v>
      </c>
      <c r="J8" s="148">
        <v>0</v>
      </c>
      <c r="K8" s="89"/>
      <c r="L8" s="146">
        <v>0</v>
      </c>
      <c r="M8" s="148">
        <v>0</v>
      </c>
      <c r="N8" s="89"/>
      <c r="O8" s="146">
        <v>0</v>
      </c>
      <c r="P8" s="148">
        <v>0</v>
      </c>
      <c r="Q8" s="64"/>
      <c r="R8" s="150">
        <v>0</v>
      </c>
      <c r="S8" s="139">
        <v>0</v>
      </c>
      <c r="T8" s="78">
        <v>0</v>
      </c>
      <c r="U8" s="79" t="s">
        <v>206</v>
      </c>
      <c r="V8" s="82" t="s">
        <v>206</v>
      </c>
      <c r="W8" s="65"/>
      <c r="X8" s="62"/>
      <c r="Y8" s="62"/>
      <c r="Z8" s="62"/>
      <c r="AA8" s="62"/>
      <c r="AB8" s="62"/>
      <c r="AC8" s="98"/>
      <c r="AD8" s="100"/>
      <c r="AE8" s="137">
        <v>0</v>
      </c>
      <c r="AF8" s="99"/>
    </row>
    <row r="9" spans="1:31" s="63" customFormat="1" ht="12.75">
      <c r="A9" s="68">
        <v>143</v>
      </c>
      <c r="B9" s="87" t="s">
        <v>128</v>
      </c>
      <c r="C9" s="179" t="s">
        <v>36</v>
      </c>
      <c r="D9" s="67" t="s">
        <v>52</v>
      </c>
      <c r="E9" s="88">
        <v>16</v>
      </c>
      <c r="F9" s="142">
        <v>399</v>
      </c>
      <c r="G9" s="139">
        <v>0</v>
      </c>
      <c r="H9" s="89">
        <v>6.48</v>
      </c>
      <c r="I9" s="146">
        <v>302</v>
      </c>
      <c r="J9" s="148">
        <v>0</v>
      </c>
      <c r="K9" s="89">
        <v>4.38</v>
      </c>
      <c r="L9" s="146">
        <v>398</v>
      </c>
      <c r="M9" s="148">
        <v>0</v>
      </c>
      <c r="N9" s="89">
        <v>1.44</v>
      </c>
      <c r="O9" s="146">
        <v>555</v>
      </c>
      <c r="P9" s="148">
        <v>0</v>
      </c>
      <c r="Q9" s="64">
        <v>0.0020613425925925925</v>
      </c>
      <c r="R9" s="150">
        <v>383</v>
      </c>
      <c r="S9" s="139">
        <v>0</v>
      </c>
      <c r="T9" s="78">
        <v>2037</v>
      </c>
      <c r="U9" s="79" t="s">
        <v>206</v>
      </c>
      <c r="V9" s="82">
        <v>3</v>
      </c>
      <c r="W9" s="65" t="s">
        <v>9</v>
      </c>
      <c r="AE9" s="137">
        <v>0</v>
      </c>
    </row>
    <row r="10" spans="1:31" s="63" customFormat="1" ht="12.75">
      <c r="A10" s="90">
        <v>144</v>
      </c>
      <c r="B10" s="87" t="s">
        <v>129</v>
      </c>
      <c r="C10" s="56" t="s">
        <v>36</v>
      </c>
      <c r="D10" s="67" t="s">
        <v>52</v>
      </c>
      <c r="E10" s="88"/>
      <c r="F10" s="142">
        <v>0</v>
      </c>
      <c r="G10" s="139">
        <v>0</v>
      </c>
      <c r="H10" s="89"/>
      <c r="I10" s="146">
        <v>0</v>
      </c>
      <c r="J10" s="148">
        <v>0</v>
      </c>
      <c r="K10" s="89"/>
      <c r="L10" s="146">
        <v>0</v>
      </c>
      <c r="M10" s="148">
        <v>0</v>
      </c>
      <c r="N10" s="89"/>
      <c r="O10" s="146">
        <v>0</v>
      </c>
      <c r="P10" s="148">
        <v>0</v>
      </c>
      <c r="Q10" s="64"/>
      <c r="R10" s="150">
        <v>0</v>
      </c>
      <c r="S10" s="139">
        <v>0</v>
      </c>
      <c r="T10" s="78">
        <v>0</v>
      </c>
      <c r="U10" s="79" t="s">
        <v>206</v>
      </c>
      <c r="V10" s="82" t="s">
        <v>206</v>
      </c>
      <c r="W10" s="65" t="s">
        <v>206</v>
      </c>
      <c r="AE10" s="137">
        <v>0</v>
      </c>
    </row>
    <row r="11" spans="1:31" s="63" customFormat="1" ht="12.75">
      <c r="A11" s="90">
        <v>156</v>
      </c>
      <c r="B11" s="171" t="s">
        <v>130</v>
      </c>
      <c r="C11" s="173" t="s">
        <v>131</v>
      </c>
      <c r="D11" s="67" t="s">
        <v>51</v>
      </c>
      <c r="E11" s="88">
        <v>12.9</v>
      </c>
      <c r="F11" s="142">
        <v>686</v>
      </c>
      <c r="G11" s="139" t="s">
        <v>66</v>
      </c>
      <c r="H11" s="89">
        <v>10.14</v>
      </c>
      <c r="I11" s="146">
        <v>539</v>
      </c>
      <c r="J11" s="148" t="s">
        <v>64</v>
      </c>
      <c r="K11" s="89">
        <v>4.68</v>
      </c>
      <c r="L11" s="146">
        <v>474</v>
      </c>
      <c r="M11" s="148" t="s">
        <v>66</v>
      </c>
      <c r="N11" s="89">
        <v>1.56</v>
      </c>
      <c r="O11" s="146">
        <v>689</v>
      </c>
      <c r="P11" s="148" t="s">
        <v>65</v>
      </c>
      <c r="Q11" s="64">
        <v>0.0019733796296296296</v>
      </c>
      <c r="R11" s="150">
        <v>458</v>
      </c>
      <c r="S11" s="139">
        <v>0</v>
      </c>
      <c r="T11" s="78">
        <v>2846</v>
      </c>
      <c r="U11" s="79">
        <v>1</v>
      </c>
      <c r="V11" s="82">
        <v>1</v>
      </c>
      <c r="W11" s="65" t="s">
        <v>9</v>
      </c>
      <c r="AC11" s="91"/>
      <c r="AE11" s="137">
        <v>2846</v>
      </c>
    </row>
    <row r="12" spans="1:31" s="63" customFormat="1" ht="12.75">
      <c r="A12" s="90"/>
      <c r="B12" s="87"/>
      <c r="C12" s="56"/>
      <c r="D12" s="67"/>
      <c r="E12" s="88"/>
      <c r="F12" s="142">
        <v>0</v>
      </c>
      <c r="G12" s="139">
        <v>0</v>
      </c>
      <c r="H12" s="89"/>
      <c r="I12" s="146">
        <v>0</v>
      </c>
      <c r="J12" s="148">
        <v>0</v>
      </c>
      <c r="K12" s="89"/>
      <c r="L12" s="146">
        <v>0</v>
      </c>
      <c r="M12" s="148">
        <v>0</v>
      </c>
      <c r="N12" s="89"/>
      <c r="O12" s="146">
        <v>0</v>
      </c>
      <c r="P12" s="148">
        <v>0</v>
      </c>
      <c r="Q12" s="64"/>
      <c r="R12" s="150">
        <v>0</v>
      </c>
      <c r="S12" s="139">
        <v>0</v>
      </c>
      <c r="T12" s="78">
        <v>0</v>
      </c>
      <c r="U12" s="79" t="s">
        <v>206</v>
      </c>
      <c r="V12" s="82" t="s">
        <v>206</v>
      </c>
      <c r="W12" s="65" t="s">
        <v>206</v>
      </c>
      <c r="AC12" s="91"/>
      <c r="AE12" s="137">
        <v>0</v>
      </c>
    </row>
    <row r="13" spans="1:31" s="63" customFormat="1" ht="12.75">
      <c r="A13" s="90"/>
      <c r="B13" s="87"/>
      <c r="C13" s="56"/>
      <c r="D13" s="67"/>
      <c r="E13" s="88"/>
      <c r="F13" s="142">
        <v>0</v>
      </c>
      <c r="G13" s="139">
        <v>0</v>
      </c>
      <c r="H13" s="89"/>
      <c r="I13" s="146">
        <v>0</v>
      </c>
      <c r="J13" s="148">
        <v>0</v>
      </c>
      <c r="K13" s="89"/>
      <c r="L13" s="146">
        <v>0</v>
      </c>
      <c r="M13" s="148">
        <v>0</v>
      </c>
      <c r="N13" s="89"/>
      <c r="O13" s="146">
        <v>0</v>
      </c>
      <c r="P13" s="148">
        <v>0</v>
      </c>
      <c r="Q13" s="64"/>
      <c r="R13" s="150">
        <v>0</v>
      </c>
      <c r="S13" s="139">
        <v>0</v>
      </c>
      <c r="T13" s="78">
        <v>0</v>
      </c>
      <c r="U13" s="79" t="s">
        <v>206</v>
      </c>
      <c r="V13" s="82" t="s">
        <v>206</v>
      </c>
      <c r="W13" s="65" t="s">
        <v>206</v>
      </c>
      <c r="AC13" s="91"/>
      <c r="AE13" s="137">
        <v>0</v>
      </c>
    </row>
    <row r="14" spans="1:31" s="63" customFormat="1" ht="12.75">
      <c r="A14" s="68"/>
      <c r="B14" s="87"/>
      <c r="C14" s="56"/>
      <c r="D14" s="67"/>
      <c r="E14" s="88"/>
      <c r="F14" s="142">
        <v>0</v>
      </c>
      <c r="G14" s="139">
        <v>0</v>
      </c>
      <c r="H14" s="89"/>
      <c r="I14" s="146">
        <v>0</v>
      </c>
      <c r="J14" s="148">
        <v>0</v>
      </c>
      <c r="K14" s="89"/>
      <c r="L14" s="146">
        <v>0</v>
      </c>
      <c r="M14" s="148">
        <v>0</v>
      </c>
      <c r="N14" s="89"/>
      <c r="O14" s="146">
        <v>0</v>
      </c>
      <c r="P14" s="148">
        <v>0</v>
      </c>
      <c r="Q14" s="64"/>
      <c r="R14" s="150">
        <v>0</v>
      </c>
      <c r="S14" s="139">
        <v>0</v>
      </c>
      <c r="T14" s="78">
        <v>0</v>
      </c>
      <c r="U14" s="79" t="s">
        <v>206</v>
      </c>
      <c r="V14" s="82" t="s">
        <v>206</v>
      </c>
      <c r="W14" s="65" t="s">
        <v>206</v>
      </c>
      <c r="AC14" s="91"/>
      <c r="AE14" s="137">
        <v>0</v>
      </c>
    </row>
    <row r="15" spans="1:31" s="63" customFormat="1" ht="12.75">
      <c r="A15" s="68"/>
      <c r="B15" s="87"/>
      <c r="C15" s="56"/>
      <c r="D15" s="67"/>
      <c r="E15" s="88"/>
      <c r="F15" s="142">
        <v>0</v>
      </c>
      <c r="G15" s="139">
        <v>0</v>
      </c>
      <c r="H15" s="89"/>
      <c r="I15" s="146">
        <v>0</v>
      </c>
      <c r="J15" s="148">
        <v>0</v>
      </c>
      <c r="K15" s="89"/>
      <c r="L15" s="146">
        <v>0</v>
      </c>
      <c r="M15" s="148">
        <v>0</v>
      </c>
      <c r="N15" s="89"/>
      <c r="O15" s="146">
        <v>0</v>
      </c>
      <c r="P15" s="148">
        <v>0</v>
      </c>
      <c r="Q15" s="64"/>
      <c r="R15" s="150">
        <v>0</v>
      </c>
      <c r="S15" s="139">
        <v>0</v>
      </c>
      <c r="T15" s="78">
        <v>0</v>
      </c>
      <c r="U15" s="79" t="s">
        <v>206</v>
      </c>
      <c r="V15" s="82" t="s">
        <v>206</v>
      </c>
      <c r="W15" s="65" t="s">
        <v>206</v>
      </c>
      <c r="AC15" s="91"/>
      <c r="AE15" s="137">
        <v>0</v>
      </c>
    </row>
    <row r="16" spans="1:31" s="63" customFormat="1" ht="12.75">
      <c r="A16" s="68"/>
      <c r="B16" s="87"/>
      <c r="C16" s="56"/>
      <c r="D16" s="67"/>
      <c r="E16" s="88"/>
      <c r="F16" s="142">
        <v>0</v>
      </c>
      <c r="G16" s="139">
        <v>0</v>
      </c>
      <c r="H16" s="89"/>
      <c r="I16" s="146">
        <v>0</v>
      </c>
      <c r="J16" s="148">
        <v>0</v>
      </c>
      <c r="K16" s="89"/>
      <c r="L16" s="146">
        <v>0</v>
      </c>
      <c r="M16" s="148">
        <v>0</v>
      </c>
      <c r="N16" s="89"/>
      <c r="O16" s="146">
        <v>0</v>
      </c>
      <c r="P16" s="148">
        <v>0</v>
      </c>
      <c r="Q16" s="64"/>
      <c r="R16" s="150">
        <v>0</v>
      </c>
      <c r="S16" s="139">
        <v>0</v>
      </c>
      <c r="T16" s="78">
        <v>0</v>
      </c>
      <c r="U16" s="79" t="s">
        <v>206</v>
      </c>
      <c r="V16" s="82" t="s">
        <v>206</v>
      </c>
      <c r="W16" s="65" t="s">
        <v>206</v>
      </c>
      <c r="AC16" s="91"/>
      <c r="AE16" s="137">
        <v>0</v>
      </c>
    </row>
    <row r="17" spans="1:31" s="63" customFormat="1" ht="12.75">
      <c r="A17" s="68"/>
      <c r="B17" s="87"/>
      <c r="C17" s="56"/>
      <c r="D17" s="67"/>
      <c r="E17" s="88"/>
      <c r="F17" s="142">
        <v>0</v>
      </c>
      <c r="G17" s="139">
        <v>0</v>
      </c>
      <c r="H17" s="89"/>
      <c r="I17" s="146">
        <v>0</v>
      </c>
      <c r="J17" s="148">
        <v>0</v>
      </c>
      <c r="K17" s="89"/>
      <c r="L17" s="146">
        <v>0</v>
      </c>
      <c r="M17" s="148">
        <v>0</v>
      </c>
      <c r="N17" s="89"/>
      <c r="O17" s="146">
        <v>0</v>
      </c>
      <c r="P17" s="148">
        <v>0</v>
      </c>
      <c r="Q17" s="64"/>
      <c r="R17" s="150">
        <v>0</v>
      </c>
      <c r="S17" s="139">
        <v>0</v>
      </c>
      <c r="T17" s="78">
        <v>0</v>
      </c>
      <c r="U17" s="79" t="s">
        <v>206</v>
      </c>
      <c r="V17" s="82" t="s">
        <v>206</v>
      </c>
      <c r="W17" s="65" t="s">
        <v>206</v>
      </c>
      <c r="AC17" s="91"/>
      <c r="AE17" s="137">
        <v>0</v>
      </c>
    </row>
    <row r="18" spans="1:31" s="63" customFormat="1" ht="12.75">
      <c r="A18" s="90"/>
      <c r="B18" s="87"/>
      <c r="C18" s="56"/>
      <c r="D18" s="67"/>
      <c r="E18" s="88"/>
      <c r="F18" s="142">
        <v>0</v>
      </c>
      <c r="G18" s="139">
        <v>0</v>
      </c>
      <c r="H18" s="89"/>
      <c r="I18" s="146">
        <v>0</v>
      </c>
      <c r="J18" s="148">
        <v>0</v>
      </c>
      <c r="K18" s="89"/>
      <c r="L18" s="146">
        <v>0</v>
      </c>
      <c r="M18" s="148">
        <v>0</v>
      </c>
      <c r="N18" s="89"/>
      <c r="O18" s="146">
        <v>0</v>
      </c>
      <c r="P18" s="148">
        <v>0</v>
      </c>
      <c r="Q18" s="64"/>
      <c r="R18" s="150">
        <v>0</v>
      </c>
      <c r="S18" s="139">
        <v>0</v>
      </c>
      <c r="T18" s="78">
        <v>0</v>
      </c>
      <c r="U18" s="79" t="s">
        <v>206</v>
      </c>
      <c r="V18" s="82" t="s">
        <v>206</v>
      </c>
      <c r="W18" s="65" t="s">
        <v>206</v>
      </c>
      <c r="AC18" s="91"/>
      <c r="AE18" s="137">
        <v>0</v>
      </c>
    </row>
    <row r="19" spans="1:31" s="63" customFormat="1" ht="12.75">
      <c r="A19" s="68"/>
      <c r="B19" s="87"/>
      <c r="C19" s="56"/>
      <c r="D19" s="67"/>
      <c r="E19" s="88"/>
      <c r="F19" s="142">
        <v>0</v>
      </c>
      <c r="G19" s="139">
        <v>0</v>
      </c>
      <c r="H19" s="89"/>
      <c r="I19" s="146">
        <v>0</v>
      </c>
      <c r="J19" s="148">
        <v>0</v>
      </c>
      <c r="K19" s="89"/>
      <c r="L19" s="146">
        <v>0</v>
      </c>
      <c r="M19" s="148">
        <v>0</v>
      </c>
      <c r="N19" s="89"/>
      <c r="O19" s="146">
        <v>0</v>
      </c>
      <c r="P19" s="148">
        <v>0</v>
      </c>
      <c r="Q19" s="64"/>
      <c r="R19" s="150">
        <v>0</v>
      </c>
      <c r="S19" s="139">
        <v>0</v>
      </c>
      <c r="T19" s="78">
        <v>0</v>
      </c>
      <c r="U19" s="79" t="s">
        <v>206</v>
      </c>
      <c r="V19" s="82" t="s">
        <v>206</v>
      </c>
      <c r="W19" s="65" t="s">
        <v>206</v>
      </c>
      <c r="AC19" s="91"/>
      <c r="AE19" s="137">
        <v>0</v>
      </c>
    </row>
    <row r="20" spans="1:31" s="63" customFormat="1" ht="12.75">
      <c r="A20" s="68"/>
      <c r="B20" s="87"/>
      <c r="C20" s="56"/>
      <c r="D20" s="67"/>
      <c r="E20" s="88"/>
      <c r="F20" s="142">
        <v>0</v>
      </c>
      <c r="G20" s="139">
        <v>0</v>
      </c>
      <c r="H20" s="89"/>
      <c r="I20" s="146">
        <v>0</v>
      </c>
      <c r="J20" s="148">
        <v>0</v>
      </c>
      <c r="K20" s="89"/>
      <c r="L20" s="146">
        <v>0</v>
      </c>
      <c r="M20" s="148">
        <v>0</v>
      </c>
      <c r="N20" s="89"/>
      <c r="O20" s="146">
        <v>0</v>
      </c>
      <c r="P20" s="148">
        <v>0</v>
      </c>
      <c r="Q20" s="64"/>
      <c r="R20" s="150">
        <v>0</v>
      </c>
      <c r="S20" s="139">
        <v>0</v>
      </c>
      <c r="T20" s="78">
        <v>0</v>
      </c>
      <c r="U20" s="79" t="s">
        <v>206</v>
      </c>
      <c r="V20" s="82" t="s">
        <v>206</v>
      </c>
      <c r="W20" s="65" t="s">
        <v>206</v>
      </c>
      <c r="AE20" s="137">
        <v>0</v>
      </c>
    </row>
    <row r="21" spans="1:31" s="63" customFormat="1" ht="12.75">
      <c r="A21" s="68"/>
      <c r="B21" s="87"/>
      <c r="C21" s="56"/>
      <c r="D21" s="67"/>
      <c r="E21" s="88"/>
      <c r="F21" s="142">
        <v>0</v>
      </c>
      <c r="G21" s="139">
        <v>0</v>
      </c>
      <c r="H21" s="89"/>
      <c r="I21" s="146">
        <v>0</v>
      </c>
      <c r="J21" s="148">
        <v>0</v>
      </c>
      <c r="K21" s="89"/>
      <c r="L21" s="146">
        <v>0</v>
      </c>
      <c r="M21" s="148">
        <v>0</v>
      </c>
      <c r="N21" s="89"/>
      <c r="O21" s="146">
        <v>0</v>
      </c>
      <c r="P21" s="148">
        <v>0</v>
      </c>
      <c r="Q21" s="64"/>
      <c r="R21" s="150">
        <v>0</v>
      </c>
      <c r="S21" s="139">
        <v>0</v>
      </c>
      <c r="T21" s="78">
        <v>0</v>
      </c>
      <c r="U21" s="79" t="s">
        <v>206</v>
      </c>
      <c r="V21" s="82" t="s">
        <v>206</v>
      </c>
      <c r="W21" s="65" t="s">
        <v>206</v>
      </c>
      <c r="AE21" s="137">
        <v>0</v>
      </c>
    </row>
    <row r="22" spans="1:31" s="63" customFormat="1" ht="12.75">
      <c r="A22" s="90"/>
      <c r="B22" s="56"/>
      <c r="C22" s="56"/>
      <c r="D22" s="67"/>
      <c r="E22" s="88"/>
      <c r="F22" s="142">
        <v>0</v>
      </c>
      <c r="G22" s="139">
        <v>0</v>
      </c>
      <c r="H22" s="89"/>
      <c r="I22" s="146">
        <v>0</v>
      </c>
      <c r="J22" s="148">
        <v>0</v>
      </c>
      <c r="K22" s="89"/>
      <c r="L22" s="146">
        <v>0</v>
      </c>
      <c r="M22" s="148">
        <v>0</v>
      </c>
      <c r="N22" s="89"/>
      <c r="O22" s="146">
        <v>0</v>
      </c>
      <c r="P22" s="148">
        <v>0</v>
      </c>
      <c r="Q22" s="64"/>
      <c r="R22" s="150">
        <v>0</v>
      </c>
      <c r="S22" s="139">
        <v>0</v>
      </c>
      <c r="T22" s="78">
        <v>0</v>
      </c>
      <c r="U22" s="79" t="s">
        <v>206</v>
      </c>
      <c r="V22" s="82" t="s">
        <v>206</v>
      </c>
      <c r="W22" s="65" t="s">
        <v>206</v>
      </c>
      <c r="AE22" s="137">
        <v>0</v>
      </c>
    </row>
    <row r="23" spans="1:31" s="63" customFormat="1" ht="12.75">
      <c r="A23" s="55"/>
      <c r="B23" s="56"/>
      <c r="C23" s="56"/>
      <c r="D23" s="67"/>
      <c r="E23" s="58"/>
      <c r="F23" s="142">
        <v>0</v>
      </c>
      <c r="G23" s="139">
        <v>0</v>
      </c>
      <c r="H23" s="89"/>
      <c r="I23" s="146">
        <v>0</v>
      </c>
      <c r="J23" s="148">
        <v>0</v>
      </c>
      <c r="K23" s="89"/>
      <c r="L23" s="146">
        <v>0</v>
      </c>
      <c r="M23" s="148">
        <v>0</v>
      </c>
      <c r="N23" s="89"/>
      <c r="O23" s="146">
        <v>0</v>
      </c>
      <c r="P23" s="148">
        <v>0</v>
      </c>
      <c r="Q23" s="64"/>
      <c r="R23" s="150">
        <v>0</v>
      </c>
      <c r="S23" s="139">
        <v>0</v>
      </c>
      <c r="T23" s="78">
        <v>0</v>
      </c>
      <c r="U23" s="79" t="s">
        <v>206</v>
      </c>
      <c r="V23" s="82" t="s">
        <v>206</v>
      </c>
      <c r="W23" s="65" t="s">
        <v>206</v>
      </c>
      <c r="AE23" s="137">
        <v>0</v>
      </c>
    </row>
    <row r="24" spans="1:31" s="63" customFormat="1" ht="12.75">
      <c r="A24" s="55"/>
      <c r="B24" s="56"/>
      <c r="C24" s="56"/>
      <c r="D24" s="67"/>
      <c r="E24" s="58"/>
      <c r="F24" s="142">
        <v>0</v>
      </c>
      <c r="G24" s="139">
        <v>0</v>
      </c>
      <c r="H24" s="89"/>
      <c r="I24" s="146">
        <v>0</v>
      </c>
      <c r="J24" s="148">
        <v>0</v>
      </c>
      <c r="K24" s="89"/>
      <c r="L24" s="146">
        <v>0</v>
      </c>
      <c r="M24" s="148">
        <v>0</v>
      </c>
      <c r="N24" s="89"/>
      <c r="O24" s="146">
        <v>0</v>
      </c>
      <c r="P24" s="148">
        <v>0</v>
      </c>
      <c r="Q24" s="64"/>
      <c r="R24" s="150">
        <v>0</v>
      </c>
      <c r="S24" s="139">
        <v>0</v>
      </c>
      <c r="T24" s="78">
        <v>0</v>
      </c>
      <c r="U24" s="79" t="s">
        <v>206</v>
      </c>
      <c r="V24" s="82" t="s">
        <v>206</v>
      </c>
      <c r="W24" s="65" t="s">
        <v>206</v>
      </c>
      <c r="AE24" s="137">
        <v>0</v>
      </c>
    </row>
    <row r="25" spans="1:31" s="63" customFormat="1" ht="12.75">
      <c r="A25" s="55"/>
      <c r="B25" s="56"/>
      <c r="C25" s="56"/>
      <c r="D25" s="67"/>
      <c r="E25" s="58"/>
      <c r="F25" s="142">
        <v>0</v>
      </c>
      <c r="G25" s="139">
        <v>0</v>
      </c>
      <c r="H25" s="89"/>
      <c r="I25" s="146">
        <v>0</v>
      </c>
      <c r="J25" s="148">
        <v>0</v>
      </c>
      <c r="K25" s="89"/>
      <c r="L25" s="146">
        <v>0</v>
      </c>
      <c r="M25" s="148">
        <v>0</v>
      </c>
      <c r="N25" s="89"/>
      <c r="O25" s="146">
        <v>0</v>
      </c>
      <c r="P25" s="148">
        <v>0</v>
      </c>
      <c r="Q25" s="64"/>
      <c r="R25" s="150">
        <v>0</v>
      </c>
      <c r="S25" s="139">
        <v>0</v>
      </c>
      <c r="T25" s="78">
        <v>0</v>
      </c>
      <c r="U25" s="79" t="s">
        <v>206</v>
      </c>
      <c r="V25" s="82" t="s">
        <v>206</v>
      </c>
      <c r="W25" s="65" t="s">
        <v>206</v>
      </c>
      <c r="AE25" s="137">
        <v>0</v>
      </c>
    </row>
    <row r="26" spans="1:31" s="63" customFormat="1" ht="12.75">
      <c r="A26" s="55"/>
      <c r="B26" s="56"/>
      <c r="C26" s="56"/>
      <c r="D26" s="67"/>
      <c r="E26" s="58"/>
      <c r="F26" s="142">
        <v>0</v>
      </c>
      <c r="G26" s="139">
        <v>0</v>
      </c>
      <c r="H26" s="97"/>
      <c r="I26" s="146">
        <v>0</v>
      </c>
      <c r="J26" s="148">
        <v>0</v>
      </c>
      <c r="K26" s="97"/>
      <c r="L26" s="146">
        <v>0</v>
      </c>
      <c r="M26" s="148">
        <v>0</v>
      </c>
      <c r="N26" s="97"/>
      <c r="O26" s="146">
        <v>0</v>
      </c>
      <c r="P26" s="148">
        <v>0</v>
      </c>
      <c r="Q26" s="64"/>
      <c r="R26" s="150">
        <v>0</v>
      </c>
      <c r="S26" s="139">
        <v>0</v>
      </c>
      <c r="T26" s="78">
        <v>0</v>
      </c>
      <c r="U26" s="79" t="s">
        <v>206</v>
      </c>
      <c r="V26" s="82" t="s">
        <v>206</v>
      </c>
      <c r="W26" s="65" t="s">
        <v>206</v>
      </c>
      <c r="AE26" s="137">
        <v>0</v>
      </c>
    </row>
    <row r="27" spans="1:31" s="63" customFormat="1" ht="12.75">
      <c r="A27" s="55"/>
      <c r="B27" s="56"/>
      <c r="C27" s="56"/>
      <c r="D27" s="67"/>
      <c r="E27" s="58"/>
      <c r="F27" s="142">
        <v>0</v>
      </c>
      <c r="G27" s="139">
        <v>0</v>
      </c>
      <c r="H27" s="97"/>
      <c r="I27" s="146">
        <v>0</v>
      </c>
      <c r="J27" s="148">
        <v>0</v>
      </c>
      <c r="K27" s="97"/>
      <c r="L27" s="146">
        <v>0</v>
      </c>
      <c r="M27" s="148">
        <v>0</v>
      </c>
      <c r="N27" s="97"/>
      <c r="O27" s="146">
        <v>0</v>
      </c>
      <c r="P27" s="148">
        <v>0</v>
      </c>
      <c r="Q27" s="64"/>
      <c r="R27" s="150">
        <v>0</v>
      </c>
      <c r="S27" s="139">
        <v>0</v>
      </c>
      <c r="T27" s="78">
        <v>0</v>
      </c>
      <c r="U27" s="79" t="s">
        <v>206</v>
      </c>
      <c r="V27" s="82" t="s">
        <v>206</v>
      </c>
      <c r="W27" s="65" t="s">
        <v>206</v>
      </c>
      <c r="AE27" s="137">
        <v>0</v>
      </c>
    </row>
    <row r="28" spans="1:31" s="63" customFormat="1" ht="12.75">
      <c r="A28" s="55"/>
      <c r="B28" s="56"/>
      <c r="C28" s="56"/>
      <c r="D28" s="67"/>
      <c r="E28" s="58"/>
      <c r="F28" s="142">
        <v>0</v>
      </c>
      <c r="G28" s="139">
        <v>0</v>
      </c>
      <c r="H28" s="97"/>
      <c r="I28" s="146">
        <v>0</v>
      </c>
      <c r="J28" s="148">
        <v>0</v>
      </c>
      <c r="K28" s="97"/>
      <c r="L28" s="146">
        <v>0</v>
      </c>
      <c r="M28" s="148">
        <v>0</v>
      </c>
      <c r="N28" s="97"/>
      <c r="O28" s="146">
        <v>0</v>
      </c>
      <c r="P28" s="148">
        <v>0</v>
      </c>
      <c r="Q28" s="64"/>
      <c r="R28" s="150">
        <v>0</v>
      </c>
      <c r="S28" s="139">
        <v>0</v>
      </c>
      <c r="T28" s="78">
        <v>0</v>
      </c>
      <c r="U28" s="79" t="s">
        <v>206</v>
      </c>
      <c r="V28" s="82" t="s">
        <v>206</v>
      </c>
      <c r="W28" s="65" t="s">
        <v>206</v>
      </c>
      <c r="AE28" s="137">
        <v>0</v>
      </c>
    </row>
    <row r="29" spans="1:31" s="63" customFormat="1" ht="12.75">
      <c r="A29" s="55"/>
      <c r="B29" s="56"/>
      <c r="C29" s="56"/>
      <c r="D29" s="67"/>
      <c r="E29" s="58"/>
      <c r="F29" s="142">
        <v>0</v>
      </c>
      <c r="G29" s="139">
        <v>0</v>
      </c>
      <c r="H29" s="97"/>
      <c r="I29" s="146">
        <v>0</v>
      </c>
      <c r="J29" s="148">
        <v>0</v>
      </c>
      <c r="K29" s="97"/>
      <c r="L29" s="146">
        <v>0</v>
      </c>
      <c r="M29" s="148">
        <v>0</v>
      </c>
      <c r="N29" s="97"/>
      <c r="O29" s="146">
        <v>0</v>
      </c>
      <c r="P29" s="148">
        <v>0</v>
      </c>
      <c r="Q29" s="64"/>
      <c r="R29" s="150">
        <v>0</v>
      </c>
      <c r="S29" s="139">
        <v>0</v>
      </c>
      <c r="T29" s="78">
        <v>0</v>
      </c>
      <c r="U29" s="79" t="s">
        <v>206</v>
      </c>
      <c r="V29" s="82" t="s">
        <v>206</v>
      </c>
      <c r="W29" s="65" t="s">
        <v>206</v>
      </c>
      <c r="AE29" s="137">
        <v>0</v>
      </c>
    </row>
    <row r="30" spans="1:31" s="63" customFormat="1" ht="12.75">
      <c r="A30" s="55"/>
      <c r="B30" s="56"/>
      <c r="C30" s="56"/>
      <c r="D30" s="67"/>
      <c r="E30" s="58"/>
      <c r="F30" s="142">
        <v>0</v>
      </c>
      <c r="G30" s="139">
        <v>0</v>
      </c>
      <c r="H30" s="97"/>
      <c r="I30" s="146">
        <v>0</v>
      </c>
      <c r="J30" s="148">
        <v>0</v>
      </c>
      <c r="K30" s="97"/>
      <c r="L30" s="146">
        <v>0</v>
      </c>
      <c r="M30" s="148">
        <v>0</v>
      </c>
      <c r="N30" s="97"/>
      <c r="O30" s="146">
        <v>0</v>
      </c>
      <c r="P30" s="148">
        <v>0</v>
      </c>
      <c r="Q30" s="64"/>
      <c r="R30" s="150">
        <v>0</v>
      </c>
      <c r="S30" s="139">
        <v>0</v>
      </c>
      <c r="T30" s="78">
        <v>0</v>
      </c>
      <c r="U30" s="79" t="s">
        <v>206</v>
      </c>
      <c r="V30" s="82" t="s">
        <v>206</v>
      </c>
      <c r="W30" s="65" t="s">
        <v>206</v>
      </c>
      <c r="AE30" s="137">
        <v>0</v>
      </c>
    </row>
    <row r="31" spans="1:31" s="63" customFormat="1" ht="12.75">
      <c r="A31" s="55"/>
      <c r="B31" s="69"/>
      <c r="C31" s="56"/>
      <c r="D31" s="67"/>
      <c r="E31" s="58"/>
      <c r="F31" s="142">
        <v>0</v>
      </c>
      <c r="G31" s="139">
        <v>0</v>
      </c>
      <c r="H31" s="97"/>
      <c r="I31" s="146">
        <v>0</v>
      </c>
      <c r="J31" s="148">
        <v>0</v>
      </c>
      <c r="K31" s="97"/>
      <c r="L31" s="146">
        <v>0</v>
      </c>
      <c r="M31" s="148">
        <v>0</v>
      </c>
      <c r="N31" s="97"/>
      <c r="O31" s="146">
        <v>0</v>
      </c>
      <c r="P31" s="148">
        <v>0</v>
      </c>
      <c r="Q31" s="64"/>
      <c r="R31" s="150">
        <v>0</v>
      </c>
      <c r="S31" s="139">
        <v>0</v>
      </c>
      <c r="T31" s="78">
        <v>0</v>
      </c>
      <c r="U31" s="79" t="s">
        <v>206</v>
      </c>
      <c r="V31" s="82" t="s">
        <v>206</v>
      </c>
      <c r="W31" s="65" t="s">
        <v>206</v>
      </c>
      <c r="AE31" s="137">
        <v>0</v>
      </c>
    </row>
    <row r="32" spans="1:31" ht="12.75">
      <c r="A32" s="68"/>
      <c r="B32" s="69"/>
      <c r="C32" s="56"/>
      <c r="D32" s="67"/>
      <c r="E32" s="58"/>
      <c r="F32" s="142">
        <v>0</v>
      </c>
      <c r="G32" s="139">
        <v>0</v>
      </c>
      <c r="H32" s="97"/>
      <c r="I32" s="146">
        <v>0</v>
      </c>
      <c r="J32" s="148">
        <v>0</v>
      </c>
      <c r="K32" s="97"/>
      <c r="L32" s="146">
        <v>0</v>
      </c>
      <c r="M32" s="148">
        <v>0</v>
      </c>
      <c r="N32" s="97"/>
      <c r="O32" s="146">
        <v>0</v>
      </c>
      <c r="P32" s="148">
        <v>0</v>
      </c>
      <c r="Q32" s="64"/>
      <c r="R32" s="150">
        <v>0</v>
      </c>
      <c r="S32" s="139">
        <v>0</v>
      </c>
      <c r="T32" s="78">
        <v>0</v>
      </c>
      <c r="U32" s="79" t="s">
        <v>206</v>
      </c>
      <c r="V32" s="82" t="s">
        <v>206</v>
      </c>
      <c r="W32" s="65" t="s">
        <v>206</v>
      </c>
      <c r="AE32" s="137">
        <v>0</v>
      </c>
    </row>
    <row r="33" spans="1:31" ht="12.75">
      <c r="A33" s="68"/>
      <c r="B33" s="69"/>
      <c r="C33" s="56"/>
      <c r="D33" s="67"/>
      <c r="E33" s="58"/>
      <c r="F33" s="142">
        <v>0</v>
      </c>
      <c r="G33" s="139">
        <v>0</v>
      </c>
      <c r="H33" s="97"/>
      <c r="I33" s="146">
        <v>0</v>
      </c>
      <c r="J33" s="148">
        <v>0</v>
      </c>
      <c r="K33" s="97"/>
      <c r="L33" s="146">
        <v>0</v>
      </c>
      <c r="M33" s="148">
        <v>0</v>
      </c>
      <c r="N33" s="97"/>
      <c r="O33" s="146">
        <v>0</v>
      </c>
      <c r="P33" s="148">
        <v>0</v>
      </c>
      <c r="Q33" s="64"/>
      <c r="R33" s="150">
        <v>0</v>
      </c>
      <c r="S33" s="139">
        <v>0</v>
      </c>
      <c r="T33" s="78">
        <v>0</v>
      </c>
      <c r="U33" s="79" t="s">
        <v>206</v>
      </c>
      <c r="V33" s="82" t="s">
        <v>206</v>
      </c>
      <c r="W33" s="65" t="s">
        <v>206</v>
      </c>
      <c r="AE33" s="137">
        <v>0</v>
      </c>
    </row>
    <row r="34" spans="1:31" ht="12.75">
      <c r="A34" s="68"/>
      <c r="B34" s="69"/>
      <c r="C34" s="56"/>
      <c r="D34" s="67"/>
      <c r="E34" s="58"/>
      <c r="F34" s="142">
        <v>0</v>
      </c>
      <c r="G34" s="139">
        <v>0</v>
      </c>
      <c r="H34" s="97"/>
      <c r="I34" s="146">
        <v>0</v>
      </c>
      <c r="J34" s="148">
        <v>0</v>
      </c>
      <c r="K34" s="97"/>
      <c r="L34" s="146">
        <v>0</v>
      </c>
      <c r="M34" s="148">
        <v>0</v>
      </c>
      <c r="N34" s="97"/>
      <c r="O34" s="146">
        <v>0</v>
      </c>
      <c r="P34" s="148">
        <v>0</v>
      </c>
      <c r="Q34" s="64"/>
      <c r="R34" s="150">
        <v>0</v>
      </c>
      <c r="S34" s="139">
        <v>0</v>
      </c>
      <c r="T34" s="78">
        <v>0</v>
      </c>
      <c r="U34" s="79" t="s">
        <v>206</v>
      </c>
      <c r="V34" s="82" t="s">
        <v>206</v>
      </c>
      <c r="W34" s="65" t="s">
        <v>206</v>
      </c>
      <c r="AE34" s="137">
        <v>0</v>
      </c>
    </row>
    <row r="35" spans="1:31" ht="12.75">
      <c r="A35" s="68"/>
      <c r="B35" s="69"/>
      <c r="C35" s="56"/>
      <c r="D35" s="67"/>
      <c r="E35" s="58"/>
      <c r="F35" s="142">
        <v>0</v>
      </c>
      <c r="G35" s="139">
        <v>0</v>
      </c>
      <c r="H35" s="97"/>
      <c r="I35" s="146">
        <v>0</v>
      </c>
      <c r="J35" s="148">
        <v>0</v>
      </c>
      <c r="K35" s="97"/>
      <c r="L35" s="146">
        <v>0</v>
      </c>
      <c r="M35" s="148">
        <v>0</v>
      </c>
      <c r="N35" s="97"/>
      <c r="O35" s="146">
        <v>0</v>
      </c>
      <c r="P35" s="148">
        <v>0</v>
      </c>
      <c r="Q35" s="64"/>
      <c r="R35" s="150">
        <v>0</v>
      </c>
      <c r="S35" s="139">
        <v>0</v>
      </c>
      <c r="T35" s="78">
        <v>0</v>
      </c>
      <c r="U35" s="79" t="s">
        <v>206</v>
      </c>
      <c r="V35" s="82" t="s">
        <v>206</v>
      </c>
      <c r="W35" s="65" t="s">
        <v>206</v>
      </c>
      <c r="AE35" s="137">
        <v>0</v>
      </c>
    </row>
    <row r="36" spans="1:31" ht="12.75">
      <c r="A36" s="68"/>
      <c r="B36" s="74"/>
      <c r="C36" s="56"/>
      <c r="D36" s="67"/>
      <c r="E36" s="71"/>
      <c r="F36" s="142">
        <v>0</v>
      </c>
      <c r="G36" s="139">
        <v>0</v>
      </c>
      <c r="H36" s="97"/>
      <c r="I36" s="146">
        <v>0</v>
      </c>
      <c r="J36" s="148">
        <v>0</v>
      </c>
      <c r="K36" s="97"/>
      <c r="L36" s="146">
        <v>0</v>
      </c>
      <c r="M36" s="148">
        <v>0</v>
      </c>
      <c r="N36" s="97"/>
      <c r="O36" s="146">
        <v>0</v>
      </c>
      <c r="P36" s="148">
        <v>0</v>
      </c>
      <c r="Q36" s="64"/>
      <c r="R36" s="150">
        <v>0</v>
      </c>
      <c r="S36" s="139">
        <v>0</v>
      </c>
      <c r="T36" s="78">
        <v>0</v>
      </c>
      <c r="U36" s="79" t="s">
        <v>206</v>
      </c>
      <c r="V36" s="82" t="s">
        <v>206</v>
      </c>
      <c r="W36" s="73" t="s">
        <v>206</v>
      </c>
      <c r="AE36" s="137">
        <v>0</v>
      </c>
    </row>
    <row r="37" spans="1:22" ht="12.75">
      <c r="A37" s="74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ht="12.75">
      <c r="V38" s="140"/>
    </row>
    <row r="39" ht="12.75">
      <c r="V39" s="140"/>
    </row>
  </sheetData>
  <sheetProtection/>
  <mergeCells count="2">
    <mergeCell ref="A1:W1"/>
    <mergeCell ref="H2:L2"/>
  </mergeCells>
  <dataValidations count="2">
    <dataValidation type="list" allowBlank="1" showInputMessage="1" showErrorMessage="1" sqref="C9:C36">
      <formula1>Clubs</formula1>
    </dataValidation>
    <dataValidation type="list" allowBlank="1" showInputMessage="1" showErrorMessage="1" sqref="D7:D36">
      <formula1>CO</formula1>
    </dataValidation>
  </dataValidations>
  <printOptions gridLines="1" horizontalCentered="1"/>
  <pageMargins left="0.5511811023622047" right="0.5511811023622047" top="0.5118110236220472" bottom="0.984251968503937" header="0.5118110236220472" footer="0.5118110236220472"/>
  <pageSetup fitToHeight="1" fitToWidth="1" orientation="landscape" paperSize="9" scale="90" r:id="rId1"/>
  <headerFooter alignWithMargins="0">
    <oddFooter>&amp;L&amp;8Point for Shot, Long Jump, High Jump &amp; 800m in accordance with IAAF Manual Scoring Tables 2004
Points for 80m Hurdles in accordance with ESAA Manual Scoring Tables 2007
AAA Grade Tables 2007/2008&amp;R&amp;8NT = No Throw
NJ = No Jump
DNF = Did Not Finish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ash</cp:lastModifiedBy>
  <cp:lastPrinted>2008-09-14T16:00:20Z</cp:lastPrinted>
  <dcterms:created xsi:type="dcterms:W3CDTF">2001-08-28T15:25:30Z</dcterms:created>
  <dcterms:modified xsi:type="dcterms:W3CDTF">2008-09-14T19:04:01Z</dcterms:modified>
  <cp:category/>
  <cp:version/>
  <cp:contentType/>
  <cp:contentStatus/>
</cp:coreProperties>
</file>