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1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<sst xmlns="http://schemas.openxmlformats.org/spreadsheetml/2006/main" count="70" uniqueCount="52">
  <si>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Cheshire County AA</t>
  </si>
  <si>
    <t>Club</t>
  </si>
  <si>
    <t>Listed</t>
  </si>
  <si>
    <t>Number of Athletes</t>
  </si>
  <si>
    <t>Active ('06)</t>
  </si>
  <si>
    <t>Races</t>
  </si>
  <si>
    <t xml:space="preserve">No of </t>
  </si>
  <si>
    <t>Races/</t>
  </si>
  <si>
    <t>Athlete</t>
  </si>
  <si>
    <t>5K</t>
  </si>
  <si>
    <t>5ml</t>
  </si>
  <si>
    <t>10K</t>
  </si>
  <si>
    <t>10ml</t>
  </si>
  <si>
    <t>HM</t>
  </si>
  <si>
    <t>Mar</t>
  </si>
  <si>
    <t>MALE</t>
  </si>
  <si>
    <t>Boalloy</t>
  </si>
  <si>
    <t>Chester Tri</t>
  </si>
  <si>
    <t>Congleton</t>
  </si>
  <si>
    <t>Ellesmere Port</t>
  </si>
  <si>
    <t>Helsby</t>
  </si>
  <si>
    <t>Macclesfield</t>
  </si>
  <si>
    <t>Spectrum</t>
  </si>
  <si>
    <t>South Cheshire</t>
  </si>
  <si>
    <t>Tattenhall</t>
  </si>
  <si>
    <t>Vale Royal</t>
  </si>
  <si>
    <t>Warrington AC</t>
  </si>
  <si>
    <t>Warrington RR</t>
  </si>
  <si>
    <t>West Cheshire</t>
  </si>
  <si>
    <t>Wilmslow</t>
  </si>
  <si>
    <t>FEMALE</t>
  </si>
  <si>
    <t>14x2</t>
  </si>
  <si>
    <t>11x2</t>
  </si>
  <si>
    <t>Number of Athletes racing at each distance</t>
  </si>
  <si>
    <t>Most for</t>
  </si>
  <si>
    <t xml:space="preserve"> 1 athlete</t>
  </si>
  <si>
    <t>Totals</t>
  </si>
  <si>
    <t>6x2</t>
  </si>
  <si>
    <t>5x3</t>
  </si>
  <si>
    <t>Totals (M+F)</t>
  </si>
  <si>
    <t>Road Race Participation in 2006 - 14 Cheshire RR GP Clubs</t>
  </si>
  <si>
    <t>Numbers in distance columns indicates number of athletes in that club who ran at least once at that distance</t>
  </si>
  <si>
    <t>6 to10</t>
  </si>
  <si>
    <t>1 race</t>
  </si>
  <si>
    <t>&gt;10 races</t>
  </si>
  <si>
    <t>% of totals</t>
  </si>
  <si>
    <t>© IFTA</t>
  </si>
  <si>
    <t>Compiled : John Driscoll, 23 February 2007</t>
  </si>
  <si>
    <t>NOTE : "Number of Races" is total number of races run in 2006 by all athletes in that club as listed on the Cheshire AA database.</t>
  </si>
  <si>
    <t>Numbers in the final batch of columns are the number of athletes running the indicated number of races</t>
  </si>
  <si>
    <t>Howe many races do athletes run?</t>
  </si>
  <si>
    <t>(number of athletes)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</si>
</sst>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5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5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A6" sqref="A6"/>
    </sheetView>
  </sheetViews>
  <sheetFormatPr defaultColWidth="9.140625" defaultRowHeight="12.75"/>
  <cols>
    <col min="1" max="1" width="17.7109375" style="0" customWidth="1"/>
    <col min="2" max="2" width="7.8515625" style="0" customWidth="1"/>
    <col min="4" max="4" width="6.8515625" style="0" customWidth="1"/>
    <col min="5" max="5" width="7.28125" style="0" customWidth="1"/>
    <col min="7" max="7" width="5.8515625" style="0" customWidth="1"/>
    <col min="8" max="8" width="6.140625" style="0" customWidth="1"/>
    <col min="9" max="9" width="5.7109375" style="0" customWidth="1"/>
    <col min="10" max="10" width="5.140625" style="0" customWidth="1"/>
    <col min="11" max="11" width="5.8515625" style="0" customWidth="1"/>
    <col min="12" max="12" width="6.421875" style="0" customWidth="1"/>
    <col min="13" max="13" width="5.7109375" style="0" customWidth="1"/>
    <col min="14" max="14" width="5.00390625" style="0" customWidth="1"/>
    <col min="15" max="15" width="5.28125" style="0" customWidth="1"/>
    <col min="16" max="16" width="5.57421875" style="0" customWidth="1"/>
    <col min="17" max="17" width="5.421875" style="0" customWidth="1"/>
    <col min="18" max="18" width="6.00390625" style="0" customWidth="1"/>
    <col min="19" max="19" width="8.8515625" style="0" customWidth="1"/>
  </cols>
  <sheetData>
    <row r="1" ht="15">
      <c r="A1" s="1" t="s">
        <v>0</v>
      </c>
    </row>
    <row r="2" ht="12.75">
      <c r="A2" s="2" t="s">
        <v>40</v>
      </c>
    </row>
    <row r="4" spans="1:19" ht="10.5" customHeight="1">
      <c r="A4" s="9" t="s">
        <v>1</v>
      </c>
      <c r="B4" s="68" t="s">
        <v>3</v>
      </c>
      <c r="C4" s="70"/>
      <c r="D4" s="17" t="s">
        <v>6</v>
      </c>
      <c r="E4" s="10" t="s">
        <v>7</v>
      </c>
      <c r="F4" s="13" t="s">
        <v>34</v>
      </c>
      <c r="G4" s="68" t="s">
        <v>33</v>
      </c>
      <c r="H4" s="69"/>
      <c r="I4" s="69"/>
      <c r="J4" s="69"/>
      <c r="K4" s="69"/>
      <c r="L4" s="69"/>
      <c r="M4" s="35" t="s">
        <v>50</v>
      </c>
      <c r="N4" s="36"/>
      <c r="O4" s="36"/>
      <c r="P4" s="36"/>
      <c r="Q4" s="36"/>
      <c r="R4" s="36"/>
      <c r="S4" s="37"/>
    </row>
    <row r="5" spans="1:19" ht="10.5" customHeight="1">
      <c r="A5" s="11"/>
      <c r="B5" s="52" t="s">
        <v>2</v>
      </c>
      <c r="C5" s="22" t="s">
        <v>4</v>
      </c>
      <c r="D5" s="18" t="s">
        <v>5</v>
      </c>
      <c r="E5" s="12" t="s">
        <v>8</v>
      </c>
      <c r="F5" s="23" t="s">
        <v>35</v>
      </c>
      <c r="G5" s="40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40" t="s">
        <v>43</v>
      </c>
      <c r="N5" s="12">
        <v>2</v>
      </c>
      <c r="O5" s="12">
        <v>3</v>
      </c>
      <c r="P5" s="12">
        <v>4</v>
      </c>
      <c r="Q5" s="12">
        <v>5</v>
      </c>
      <c r="R5" s="41" t="s">
        <v>42</v>
      </c>
      <c r="S5" s="24" t="s">
        <v>44</v>
      </c>
    </row>
    <row r="6" spans="1:19" ht="10.5" customHeight="1">
      <c r="A6" s="67" t="s">
        <v>15</v>
      </c>
      <c r="B6" s="50"/>
      <c r="C6" s="19"/>
      <c r="D6" s="19"/>
      <c r="E6" s="3"/>
      <c r="F6" s="7"/>
      <c r="G6" s="34"/>
      <c r="H6" s="15"/>
      <c r="I6" s="15"/>
      <c r="J6" s="15"/>
      <c r="K6" s="15"/>
      <c r="L6" s="15"/>
      <c r="M6" s="32"/>
      <c r="N6" s="71" t="s">
        <v>51</v>
      </c>
      <c r="S6" s="38"/>
    </row>
    <row r="7" spans="1:19" ht="10.5" customHeight="1">
      <c r="A7" s="7" t="s">
        <v>16</v>
      </c>
      <c r="B7" s="34">
        <v>36</v>
      </c>
      <c r="C7" s="20">
        <v>30</v>
      </c>
      <c r="D7" s="20">
        <v>112</v>
      </c>
      <c r="E7" s="4">
        <v>3.7</v>
      </c>
      <c r="F7" s="46">
        <v>14</v>
      </c>
      <c r="G7" s="34">
        <v>3</v>
      </c>
      <c r="H7" s="15">
        <v>13</v>
      </c>
      <c r="I7" s="15">
        <v>15</v>
      </c>
      <c r="J7" s="15">
        <v>9</v>
      </c>
      <c r="K7" s="15">
        <v>17</v>
      </c>
      <c r="L7" s="15">
        <v>7</v>
      </c>
      <c r="M7" s="33">
        <v>15</v>
      </c>
      <c r="N7" s="30">
        <v>3</v>
      </c>
      <c r="O7" s="30">
        <v>1</v>
      </c>
      <c r="P7" s="30">
        <v>3</v>
      </c>
      <c r="Q7" s="30">
        <v>0</v>
      </c>
      <c r="R7" s="30">
        <v>4</v>
      </c>
      <c r="S7" s="39">
        <v>4</v>
      </c>
    </row>
    <row r="8" spans="1:19" ht="10.5" customHeight="1">
      <c r="A8" s="7" t="s">
        <v>17</v>
      </c>
      <c r="B8" s="34">
        <v>79</v>
      </c>
      <c r="C8" s="20">
        <v>62</v>
      </c>
      <c r="D8" s="20">
        <v>139</v>
      </c>
      <c r="E8" s="4">
        <v>2.2</v>
      </c>
      <c r="F8" s="46">
        <v>9</v>
      </c>
      <c r="G8" s="34">
        <v>10</v>
      </c>
      <c r="H8" s="15">
        <v>10</v>
      </c>
      <c r="I8" s="15">
        <v>21</v>
      </c>
      <c r="J8" s="15">
        <v>4</v>
      </c>
      <c r="K8" s="15">
        <v>42</v>
      </c>
      <c r="L8" s="15">
        <v>4</v>
      </c>
      <c r="M8" s="33">
        <v>32</v>
      </c>
      <c r="N8" s="30">
        <v>10</v>
      </c>
      <c r="O8" s="30">
        <v>10</v>
      </c>
      <c r="P8" s="30">
        <v>5</v>
      </c>
      <c r="Q8" s="30">
        <v>0</v>
      </c>
      <c r="R8" s="30">
        <v>5</v>
      </c>
      <c r="S8" s="39">
        <v>0</v>
      </c>
    </row>
    <row r="9" spans="1:19" ht="10.5" customHeight="1">
      <c r="A9" s="7" t="s">
        <v>18</v>
      </c>
      <c r="B9" s="34">
        <v>38</v>
      </c>
      <c r="C9" s="20">
        <v>35</v>
      </c>
      <c r="D9" s="20">
        <v>88</v>
      </c>
      <c r="E9" s="4">
        <v>2.5</v>
      </c>
      <c r="F9" s="46">
        <v>7</v>
      </c>
      <c r="G9" s="34">
        <v>3</v>
      </c>
      <c r="H9" s="15">
        <v>10</v>
      </c>
      <c r="I9" s="15">
        <v>10</v>
      </c>
      <c r="J9" s="15">
        <v>3</v>
      </c>
      <c r="K9" s="15">
        <v>25</v>
      </c>
      <c r="L9" s="15">
        <v>6</v>
      </c>
      <c r="M9" s="34">
        <v>12</v>
      </c>
      <c r="N9" s="30">
        <v>8</v>
      </c>
      <c r="O9" s="30">
        <v>9</v>
      </c>
      <c r="P9" s="30">
        <v>1</v>
      </c>
      <c r="Q9" s="30">
        <v>2</v>
      </c>
      <c r="R9" s="30">
        <v>3</v>
      </c>
      <c r="S9" s="39">
        <v>0</v>
      </c>
    </row>
    <row r="10" spans="1:19" ht="10.5" customHeight="1">
      <c r="A10" s="7" t="s">
        <v>19</v>
      </c>
      <c r="B10" s="34">
        <v>39</v>
      </c>
      <c r="C10" s="20">
        <v>28</v>
      </c>
      <c r="D10" s="20">
        <v>154</v>
      </c>
      <c r="E10" s="4">
        <v>5.5</v>
      </c>
      <c r="F10" s="46">
        <v>19</v>
      </c>
      <c r="G10" s="34">
        <v>14</v>
      </c>
      <c r="H10" s="15">
        <v>14</v>
      </c>
      <c r="I10" s="15">
        <v>22</v>
      </c>
      <c r="J10" s="15">
        <v>2</v>
      </c>
      <c r="K10" s="15">
        <v>19</v>
      </c>
      <c r="L10" s="15">
        <v>8</v>
      </c>
      <c r="M10" s="34">
        <v>3</v>
      </c>
      <c r="N10" s="31">
        <v>4</v>
      </c>
      <c r="O10" s="31">
        <v>3</v>
      </c>
      <c r="P10" s="31">
        <v>4</v>
      </c>
      <c r="Q10" s="31">
        <v>3</v>
      </c>
      <c r="R10" s="31">
        <v>8</v>
      </c>
      <c r="S10" s="25">
        <v>3</v>
      </c>
    </row>
    <row r="11" spans="1:19" ht="10.5" customHeight="1">
      <c r="A11" s="7" t="s">
        <v>20</v>
      </c>
      <c r="B11" s="34">
        <v>36</v>
      </c>
      <c r="C11" s="20">
        <v>32</v>
      </c>
      <c r="D11" s="20">
        <v>159</v>
      </c>
      <c r="E11" s="4">
        <v>5</v>
      </c>
      <c r="F11" s="46">
        <v>14</v>
      </c>
      <c r="G11" s="34">
        <v>15</v>
      </c>
      <c r="H11" s="15">
        <v>24</v>
      </c>
      <c r="I11" s="15">
        <v>24</v>
      </c>
      <c r="J11" s="15">
        <v>0</v>
      </c>
      <c r="K11" s="15">
        <v>15</v>
      </c>
      <c r="L11" s="15">
        <v>2</v>
      </c>
      <c r="M11" s="34">
        <v>7</v>
      </c>
      <c r="N11" s="31">
        <v>2</v>
      </c>
      <c r="O11" s="31">
        <v>3</v>
      </c>
      <c r="P11" s="31">
        <v>8</v>
      </c>
      <c r="Q11" s="31">
        <v>2</v>
      </c>
      <c r="R11" s="31">
        <v>6</v>
      </c>
      <c r="S11" s="25">
        <v>4</v>
      </c>
    </row>
    <row r="12" spans="1:19" ht="10.5" customHeight="1">
      <c r="A12" s="7" t="s">
        <v>21</v>
      </c>
      <c r="B12" s="34">
        <v>91</v>
      </c>
      <c r="C12" s="20">
        <v>68</v>
      </c>
      <c r="D12" s="20">
        <v>195</v>
      </c>
      <c r="E12" s="4">
        <v>2.9</v>
      </c>
      <c r="F12" s="46" t="s">
        <v>31</v>
      </c>
      <c r="G12" s="34">
        <v>8</v>
      </c>
      <c r="H12" s="15">
        <v>19</v>
      </c>
      <c r="I12" s="15">
        <v>28</v>
      </c>
      <c r="J12" s="15">
        <v>16</v>
      </c>
      <c r="K12" s="15">
        <v>45</v>
      </c>
      <c r="L12" s="15">
        <v>11</v>
      </c>
      <c r="M12" s="34">
        <v>28</v>
      </c>
      <c r="N12" s="31">
        <v>14</v>
      </c>
      <c r="O12" s="31">
        <v>9</v>
      </c>
      <c r="P12" s="31">
        <v>7</v>
      </c>
      <c r="Q12" s="31">
        <v>4</v>
      </c>
      <c r="R12" s="31">
        <v>3</v>
      </c>
      <c r="S12" s="25">
        <v>3</v>
      </c>
    </row>
    <row r="13" spans="1:19" ht="10.5" customHeight="1">
      <c r="A13" s="7" t="s">
        <v>22</v>
      </c>
      <c r="B13" s="34">
        <v>75</v>
      </c>
      <c r="C13" s="20">
        <v>59</v>
      </c>
      <c r="D13" s="20">
        <v>287</v>
      </c>
      <c r="E13" s="4">
        <v>4.9</v>
      </c>
      <c r="F13" s="46">
        <v>20</v>
      </c>
      <c r="G13" s="34">
        <v>40</v>
      </c>
      <c r="H13" s="15">
        <v>21</v>
      </c>
      <c r="I13" s="15">
        <v>36</v>
      </c>
      <c r="J13" s="15">
        <v>10</v>
      </c>
      <c r="K13" s="15">
        <v>25</v>
      </c>
      <c r="L13" s="15">
        <v>9</v>
      </c>
      <c r="M13" s="34">
        <v>20</v>
      </c>
      <c r="N13" s="31">
        <v>3</v>
      </c>
      <c r="O13" s="31">
        <v>6</v>
      </c>
      <c r="P13" s="31">
        <v>7</v>
      </c>
      <c r="Q13" s="31">
        <v>4</v>
      </c>
      <c r="R13" s="31">
        <v>8</v>
      </c>
      <c r="S13" s="25">
        <v>4</v>
      </c>
    </row>
    <row r="14" spans="1:19" ht="10.5" customHeight="1">
      <c r="A14" s="7" t="s">
        <v>23</v>
      </c>
      <c r="B14" s="34">
        <v>44</v>
      </c>
      <c r="C14" s="20">
        <v>39</v>
      </c>
      <c r="D14" s="20">
        <v>190</v>
      </c>
      <c r="E14" s="4">
        <v>4.9</v>
      </c>
      <c r="F14" s="46">
        <v>26</v>
      </c>
      <c r="G14" s="34">
        <v>6</v>
      </c>
      <c r="H14" s="15">
        <v>18</v>
      </c>
      <c r="I14" s="15">
        <v>22</v>
      </c>
      <c r="J14" s="15">
        <v>16</v>
      </c>
      <c r="K14" s="15">
        <v>27</v>
      </c>
      <c r="L14" s="15">
        <v>11</v>
      </c>
      <c r="M14" s="34">
        <v>11</v>
      </c>
      <c r="N14" s="31">
        <v>6</v>
      </c>
      <c r="O14" s="31">
        <v>3</v>
      </c>
      <c r="P14" s="31">
        <v>3</v>
      </c>
      <c r="Q14" s="31">
        <v>4</v>
      </c>
      <c r="R14" s="31">
        <v>8</v>
      </c>
      <c r="S14" s="25">
        <v>4</v>
      </c>
    </row>
    <row r="15" spans="1:19" ht="10.5" customHeight="1">
      <c r="A15" s="7" t="s">
        <v>24</v>
      </c>
      <c r="B15" s="34">
        <v>46</v>
      </c>
      <c r="C15" s="20">
        <v>40</v>
      </c>
      <c r="D15" s="20">
        <v>102</v>
      </c>
      <c r="E15" s="4">
        <v>2.5</v>
      </c>
      <c r="F15" s="46">
        <v>9</v>
      </c>
      <c r="G15" s="34">
        <v>7</v>
      </c>
      <c r="H15" s="15">
        <v>19</v>
      </c>
      <c r="I15" s="15">
        <v>24</v>
      </c>
      <c r="J15" s="15">
        <v>2</v>
      </c>
      <c r="K15" s="15">
        <v>19</v>
      </c>
      <c r="L15" s="15">
        <v>4</v>
      </c>
      <c r="M15" s="34">
        <v>19</v>
      </c>
      <c r="N15" s="31">
        <v>7</v>
      </c>
      <c r="O15" s="31">
        <v>7</v>
      </c>
      <c r="P15" s="31">
        <v>5</v>
      </c>
      <c r="Q15" s="31">
        <v>0</v>
      </c>
      <c r="R15" s="31">
        <v>2</v>
      </c>
      <c r="S15" s="25">
        <v>0</v>
      </c>
    </row>
    <row r="16" spans="1:19" ht="10.5" customHeight="1">
      <c r="A16" s="7" t="s">
        <v>25</v>
      </c>
      <c r="B16" s="34">
        <v>75</v>
      </c>
      <c r="C16" s="20">
        <v>54</v>
      </c>
      <c r="D16" s="20">
        <v>228</v>
      </c>
      <c r="E16" s="4">
        <v>4.2</v>
      </c>
      <c r="F16" s="46">
        <v>26</v>
      </c>
      <c r="G16" s="34">
        <v>28</v>
      </c>
      <c r="H16" s="15">
        <v>21</v>
      </c>
      <c r="I16" s="15">
        <v>26</v>
      </c>
      <c r="J16" s="15">
        <v>6</v>
      </c>
      <c r="K16" s="15">
        <v>28</v>
      </c>
      <c r="L16" s="15">
        <v>8</v>
      </c>
      <c r="M16" s="34">
        <v>19</v>
      </c>
      <c r="N16" s="31">
        <v>8</v>
      </c>
      <c r="O16" s="31">
        <v>5</v>
      </c>
      <c r="P16" s="31">
        <v>6</v>
      </c>
      <c r="Q16" s="31">
        <v>1</v>
      </c>
      <c r="R16" s="31">
        <v>11</v>
      </c>
      <c r="S16" s="25">
        <v>4</v>
      </c>
    </row>
    <row r="17" spans="1:19" ht="10.5" customHeight="1">
      <c r="A17" s="7" t="s">
        <v>26</v>
      </c>
      <c r="B17" s="34">
        <v>34</v>
      </c>
      <c r="C17" s="20">
        <v>26</v>
      </c>
      <c r="D17" s="20">
        <v>76</v>
      </c>
      <c r="E17" s="4">
        <v>2.9</v>
      </c>
      <c r="F17" s="46" t="s">
        <v>32</v>
      </c>
      <c r="G17" s="34">
        <v>16</v>
      </c>
      <c r="H17" s="15">
        <v>6</v>
      </c>
      <c r="I17" s="15">
        <v>11</v>
      </c>
      <c r="J17" s="15">
        <v>3</v>
      </c>
      <c r="K17" s="15">
        <v>5</v>
      </c>
      <c r="L17" s="15">
        <v>5</v>
      </c>
      <c r="M17" s="34">
        <v>16</v>
      </c>
      <c r="N17" s="31">
        <v>2</v>
      </c>
      <c r="O17" s="31">
        <v>1</v>
      </c>
      <c r="P17" s="31">
        <v>1</v>
      </c>
      <c r="Q17" s="31">
        <v>1</v>
      </c>
      <c r="R17" s="31">
        <v>3</v>
      </c>
      <c r="S17" s="25">
        <v>2</v>
      </c>
    </row>
    <row r="18" spans="1:19" ht="10.5" customHeight="1">
      <c r="A18" s="7" t="s">
        <v>27</v>
      </c>
      <c r="B18" s="34">
        <v>35</v>
      </c>
      <c r="C18" s="20">
        <v>24</v>
      </c>
      <c r="D18" s="20">
        <v>79</v>
      </c>
      <c r="E18" s="4">
        <v>3.3</v>
      </c>
      <c r="F18" s="46">
        <v>15</v>
      </c>
      <c r="G18" s="34">
        <v>7</v>
      </c>
      <c r="H18" s="15">
        <v>4</v>
      </c>
      <c r="I18" s="15">
        <v>16</v>
      </c>
      <c r="J18" s="15">
        <v>2</v>
      </c>
      <c r="K18" s="15">
        <v>13</v>
      </c>
      <c r="L18" s="15">
        <v>6</v>
      </c>
      <c r="M18" s="34">
        <v>8</v>
      </c>
      <c r="N18" s="31">
        <v>9</v>
      </c>
      <c r="O18" s="31">
        <v>1</v>
      </c>
      <c r="P18" s="31">
        <v>2</v>
      </c>
      <c r="Q18" s="31">
        <v>0</v>
      </c>
      <c r="R18" s="31">
        <v>2</v>
      </c>
      <c r="S18" s="25">
        <v>2</v>
      </c>
    </row>
    <row r="19" spans="1:19" ht="10.5" customHeight="1">
      <c r="A19" s="7" t="s">
        <v>28</v>
      </c>
      <c r="B19" s="34">
        <v>55</v>
      </c>
      <c r="C19" s="20">
        <v>45</v>
      </c>
      <c r="D19" s="20">
        <v>144</v>
      </c>
      <c r="E19" s="4">
        <v>3.2</v>
      </c>
      <c r="F19" s="46">
        <v>10</v>
      </c>
      <c r="G19" s="34">
        <v>13</v>
      </c>
      <c r="H19" s="15">
        <v>22</v>
      </c>
      <c r="I19" s="15">
        <v>27</v>
      </c>
      <c r="J19" s="15">
        <v>2</v>
      </c>
      <c r="K19" s="15">
        <v>25</v>
      </c>
      <c r="L19" s="15">
        <v>6</v>
      </c>
      <c r="M19" s="34">
        <v>12</v>
      </c>
      <c r="N19" s="31">
        <v>12</v>
      </c>
      <c r="O19" s="31">
        <v>4</v>
      </c>
      <c r="P19" s="31">
        <v>4</v>
      </c>
      <c r="Q19" s="31">
        <v>6</v>
      </c>
      <c r="R19" s="31">
        <v>7</v>
      </c>
      <c r="S19" s="25">
        <v>0</v>
      </c>
    </row>
    <row r="20" spans="1:19" ht="10.5" customHeight="1">
      <c r="A20" s="7" t="s">
        <v>29</v>
      </c>
      <c r="B20" s="34">
        <v>64</v>
      </c>
      <c r="C20" s="20">
        <v>55</v>
      </c>
      <c r="D20" s="20">
        <v>311</v>
      </c>
      <c r="E20" s="4">
        <v>5.7</v>
      </c>
      <c r="F20" s="46">
        <v>17</v>
      </c>
      <c r="G20" s="34">
        <v>35</v>
      </c>
      <c r="H20" s="15">
        <v>24</v>
      </c>
      <c r="I20" s="15">
        <v>37</v>
      </c>
      <c r="J20" s="15">
        <v>19</v>
      </c>
      <c r="K20" s="15">
        <v>40</v>
      </c>
      <c r="L20" s="15">
        <v>11</v>
      </c>
      <c r="M20" s="34">
        <v>12</v>
      </c>
      <c r="N20" s="31">
        <v>5</v>
      </c>
      <c r="O20" s="31">
        <v>3</v>
      </c>
      <c r="P20" s="31">
        <v>1</v>
      </c>
      <c r="Q20" s="31">
        <v>7</v>
      </c>
      <c r="R20" s="31">
        <v>18</v>
      </c>
      <c r="S20" s="25">
        <v>9</v>
      </c>
    </row>
    <row r="21" spans="1:19" ht="10.5" customHeight="1">
      <c r="A21" s="8" t="s">
        <v>36</v>
      </c>
      <c r="B21" s="45">
        <f>SUM(B7:B20)</f>
        <v>747</v>
      </c>
      <c r="C21" s="21">
        <f>SUM(C7:C20)</f>
        <v>597</v>
      </c>
      <c r="D21" s="21">
        <v>2264</v>
      </c>
      <c r="E21" s="5">
        <v>3.8</v>
      </c>
      <c r="F21" s="47"/>
      <c r="G21" s="45">
        <f>SUM(G7:G20)</f>
        <v>205</v>
      </c>
      <c r="H21" s="16">
        <f>SUM(H7:H20)</f>
        <v>225</v>
      </c>
      <c r="I21" s="16">
        <f>SUM(I7:I20)</f>
        <v>319</v>
      </c>
      <c r="J21" s="16">
        <f>SUM(J7:J20)</f>
        <v>94</v>
      </c>
      <c r="K21" s="16">
        <f>SUM(K7:K20)</f>
        <v>345</v>
      </c>
      <c r="L21" s="16">
        <f aca="true" t="shared" si="0" ref="L21:S21">SUM(L7:L20)</f>
        <v>98</v>
      </c>
      <c r="M21" s="45">
        <f t="shared" si="0"/>
        <v>214</v>
      </c>
      <c r="N21" s="42">
        <f t="shared" si="0"/>
        <v>93</v>
      </c>
      <c r="O21" s="42">
        <f t="shared" si="0"/>
        <v>65</v>
      </c>
      <c r="P21" s="42">
        <f t="shared" si="0"/>
        <v>57</v>
      </c>
      <c r="Q21" s="42">
        <f t="shared" si="0"/>
        <v>34</v>
      </c>
      <c r="R21" s="42">
        <f t="shared" si="0"/>
        <v>88</v>
      </c>
      <c r="S21" s="26">
        <f t="shared" si="0"/>
        <v>39</v>
      </c>
    </row>
    <row r="22" spans="1:19" ht="10.5" customHeight="1">
      <c r="A22" s="7"/>
      <c r="B22" s="50"/>
      <c r="C22" s="19"/>
      <c r="D22" s="19"/>
      <c r="E22" s="6"/>
      <c r="F22" s="53" t="s">
        <v>45</v>
      </c>
      <c r="G22" s="54">
        <f aca="true" t="shared" si="1" ref="G22:L22">G21*100/597</f>
        <v>34.33835845896147</v>
      </c>
      <c r="H22" s="55">
        <f t="shared" si="1"/>
        <v>37.688442211055275</v>
      </c>
      <c r="I22" s="55">
        <f t="shared" si="1"/>
        <v>53.43383584589615</v>
      </c>
      <c r="J22" s="55">
        <f t="shared" si="1"/>
        <v>15.745393634840871</v>
      </c>
      <c r="K22" s="55">
        <f t="shared" si="1"/>
        <v>57.78894472361809</v>
      </c>
      <c r="L22" s="56">
        <f t="shared" si="1"/>
        <v>16.41541038525963</v>
      </c>
      <c r="M22" s="57">
        <f aca="true" t="shared" si="2" ref="M22:S22">M21*100/(SUM($M$21:$S$21))</f>
        <v>36.271186440677965</v>
      </c>
      <c r="N22" s="57">
        <f t="shared" si="2"/>
        <v>15.76271186440678</v>
      </c>
      <c r="O22" s="57">
        <f t="shared" si="2"/>
        <v>11.016949152542374</v>
      </c>
      <c r="P22" s="57">
        <f t="shared" si="2"/>
        <v>9.661016949152541</v>
      </c>
      <c r="Q22" s="57">
        <f t="shared" si="2"/>
        <v>5.762711864406779</v>
      </c>
      <c r="R22" s="57">
        <f t="shared" si="2"/>
        <v>14.915254237288135</v>
      </c>
      <c r="S22" s="58">
        <f t="shared" si="2"/>
        <v>6.610169491525424</v>
      </c>
    </row>
    <row r="23" spans="1:19" ht="10.5" customHeight="1">
      <c r="A23" s="67" t="s">
        <v>30</v>
      </c>
      <c r="B23" s="50"/>
      <c r="C23" s="19"/>
      <c r="D23" s="19"/>
      <c r="E23" s="6"/>
      <c r="F23" s="48"/>
      <c r="G23" s="50"/>
      <c r="H23" s="14"/>
      <c r="I23" s="14"/>
      <c r="J23" s="14"/>
      <c r="K23" s="14"/>
      <c r="L23" s="14"/>
      <c r="M23" s="34"/>
      <c r="N23" s="31"/>
      <c r="O23" s="31"/>
      <c r="P23" s="31"/>
      <c r="Q23" s="31"/>
      <c r="R23" s="31"/>
      <c r="S23" s="25"/>
    </row>
    <row r="24" spans="1:19" ht="10.5" customHeight="1">
      <c r="A24" s="7" t="s">
        <v>16</v>
      </c>
      <c r="B24" s="34">
        <v>8</v>
      </c>
      <c r="C24" s="20">
        <v>7</v>
      </c>
      <c r="D24" s="20">
        <v>11</v>
      </c>
      <c r="E24" s="4">
        <v>1.6</v>
      </c>
      <c r="F24" s="46">
        <v>4</v>
      </c>
      <c r="G24" s="34">
        <v>0</v>
      </c>
      <c r="H24" s="15">
        <v>1</v>
      </c>
      <c r="I24" s="15">
        <v>3</v>
      </c>
      <c r="J24" s="15">
        <v>2</v>
      </c>
      <c r="K24" s="15">
        <v>2</v>
      </c>
      <c r="L24" s="15">
        <v>2</v>
      </c>
      <c r="M24" s="34">
        <v>5</v>
      </c>
      <c r="N24" s="31">
        <v>1</v>
      </c>
      <c r="O24" s="31">
        <v>0</v>
      </c>
      <c r="P24" s="31">
        <v>1</v>
      </c>
      <c r="Q24" s="31">
        <v>0</v>
      </c>
      <c r="R24" s="31">
        <v>0</v>
      </c>
      <c r="S24" s="25">
        <v>0</v>
      </c>
    </row>
    <row r="25" spans="1:19" ht="10.5" customHeight="1">
      <c r="A25" s="7" t="s">
        <v>17</v>
      </c>
      <c r="B25" s="34">
        <v>44</v>
      </c>
      <c r="C25" s="20">
        <v>35</v>
      </c>
      <c r="D25" s="20">
        <v>77</v>
      </c>
      <c r="E25" s="4">
        <v>2.2</v>
      </c>
      <c r="F25" s="46" t="s">
        <v>37</v>
      </c>
      <c r="G25" s="34">
        <v>3</v>
      </c>
      <c r="H25" s="15">
        <v>5</v>
      </c>
      <c r="I25" s="15">
        <v>17</v>
      </c>
      <c r="J25" s="15">
        <v>0</v>
      </c>
      <c r="K25" s="15">
        <v>25</v>
      </c>
      <c r="L25" s="15">
        <v>2</v>
      </c>
      <c r="M25" s="34">
        <v>14</v>
      </c>
      <c r="N25" s="31">
        <v>11</v>
      </c>
      <c r="O25" s="31">
        <v>5</v>
      </c>
      <c r="P25" s="31">
        <v>1</v>
      </c>
      <c r="Q25" s="31">
        <v>2</v>
      </c>
      <c r="R25" s="31">
        <v>1</v>
      </c>
      <c r="S25" s="25">
        <v>0</v>
      </c>
    </row>
    <row r="26" spans="1:19" ht="10.5" customHeight="1">
      <c r="A26" s="7" t="s">
        <v>18</v>
      </c>
      <c r="B26" s="34">
        <v>28</v>
      </c>
      <c r="C26" s="20">
        <v>26</v>
      </c>
      <c r="D26" s="20">
        <v>62</v>
      </c>
      <c r="E26" s="4">
        <v>2.4</v>
      </c>
      <c r="F26" s="46" t="s">
        <v>38</v>
      </c>
      <c r="G26" s="34">
        <v>2</v>
      </c>
      <c r="H26" s="15">
        <v>6</v>
      </c>
      <c r="I26" s="15">
        <v>13</v>
      </c>
      <c r="J26" s="15">
        <v>2</v>
      </c>
      <c r="K26" s="15">
        <v>17</v>
      </c>
      <c r="L26" s="15">
        <v>8</v>
      </c>
      <c r="M26" s="34">
        <v>10</v>
      </c>
      <c r="N26" s="31">
        <v>5</v>
      </c>
      <c r="O26" s="31">
        <v>5</v>
      </c>
      <c r="P26" s="31">
        <v>3</v>
      </c>
      <c r="Q26" s="31">
        <v>3</v>
      </c>
      <c r="R26" s="31">
        <v>0</v>
      </c>
      <c r="S26" s="25">
        <v>0</v>
      </c>
    </row>
    <row r="27" spans="1:19" ht="10.5" customHeight="1">
      <c r="A27" s="7" t="s">
        <v>19</v>
      </c>
      <c r="B27" s="34">
        <v>14</v>
      </c>
      <c r="C27" s="20">
        <v>9</v>
      </c>
      <c r="D27" s="20">
        <v>37</v>
      </c>
      <c r="E27" s="4">
        <v>4.1</v>
      </c>
      <c r="F27" s="46">
        <v>9</v>
      </c>
      <c r="G27" s="34">
        <v>6</v>
      </c>
      <c r="H27" s="15">
        <v>5</v>
      </c>
      <c r="I27" s="15">
        <v>6</v>
      </c>
      <c r="J27" s="15">
        <v>0</v>
      </c>
      <c r="K27" s="15">
        <v>5</v>
      </c>
      <c r="L27" s="15">
        <v>1</v>
      </c>
      <c r="M27" s="34">
        <v>4</v>
      </c>
      <c r="N27" s="31">
        <v>0</v>
      </c>
      <c r="O27" s="31">
        <v>1</v>
      </c>
      <c r="P27" s="31">
        <v>0</v>
      </c>
      <c r="Q27" s="31">
        <v>1</v>
      </c>
      <c r="R27" s="31">
        <v>3</v>
      </c>
      <c r="S27" s="25">
        <v>0</v>
      </c>
    </row>
    <row r="28" spans="1:19" ht="10.5" customHeight="1">
      <c r="A28" s="7" t="s">
        <v>20</v>
      </c>
      <c r="B28" s="34">
        <v>33</v>
      </c>
      <c r="C28" s="20">
        <v>26</v>
      </c>
      <c r="D28" s="20">
        <v>109</v>
      </c>
      <c r="E28" s="4">
        <v>4.2</v>
      </c>
      <c r="F28" s="46">
        <v>19</v>
      </c>
      <c r="G28" s="34">
        <v>9</v>
      </c>
      <c r="H28" s="15">
        <v>13</v>
      </c>
      <c r="I28" s="15">
        <v>14</v>
      </c>
      <c r="J28" s="15">
        <v>0</v>
      </c>
      <c r="K28" s="15">
        <v>16</v>
      </c>
      <c r="L28" s="15">
        <v>1</v>
      </c>
      <c r="M28" s="34">
        <v>10</v>
      </c>
      <c r="N28" s="31">
        <v>3</v>
      </c>
      <c r="O28" s="31">
        <v>4</v>
      </c>
      <c r="P28" s="31">
        <v>2</v>
      </c>
      <c r="Q28" s="31">
        <v>1</v>
      </c>
      <c r="R28" s="31">
        <v>4</v>
      </c>
      <c r="S28" s="25">
        <v>2</v>
      </c>
    </row>
    <row r="29" spans="1:19" ht="10.5" customHeight="1">
      <c r="A29" s="7" t="s">
        <v>21</v>
      </c>
      <c r="B29" s="34">
        <v>68</v>
      </c>
      <c r="C29" s="20">
        <v>51</v>
      </c>
      <c r="D29" s="20">
        <v>127</v>
      </c>
      <c r="E29" s="4">
        <v>2.5</v>
      </c>
      <c r="F29" s="46">
        <v>12</v>
      </c>
      <c r="G29" s="34">
        <v>2</v>
      </c>
      <c r="H29" s="15">
        <v>17</v>
      </c>
      <c r="I29" s="15">
        <v>20</v>
      </c>
      <c r="J29" s="15">
        <v>6</v>
      </c>
      <c r="K29" s="15">
        <v>37</v>
      </c>
      <c r="L29" s="15">
        <v>8</v>
      </c>
      <c r="M29" s="34">
        <v>21</v>
      </c>
      <c r="N29" s="31">
        <v>14</v>
      </c>
      <c r="O29" s="31">
        <v>7</v>
      </c>
      <c r="P29" s="31">
        <v>2</v>
      </c>
      <c r="Q29" s="31">
        <v>1</v>
      </c>
      <c r="R29" s="31">
        <v>5</v>
      </c>
      <c r="S29" s="25">
        <v>1</v>
      </c>
    </row>
    <row r="30" spans="1:19" ht="10.5" customHeight="1">
      <c r="A30" s="7" t="s">
        <v>22</v>
      </c>
      <c r="B30" s="34">
        <v>51</v>
      </c>
      <c r="C30" s="20">
        <v>37</v>
      </c>
      <c r="D30" s="20">
        <v>135</v>
      </c>
      <c r="E30" s="4">
        <v>3.6</v>
      </c>
      <c r="F30" s="46" t="s">
        <v>31</v>
      </c>
      <c r="G30" s="34">
        <v>23</v>
      </c>
      <c r="H30" s="15">
        <v>9</v>
      </c>
      <c r="I30" s="15">
        <v>17</v>
      </c>
      <c r="J30" s="15">
        <v>4</v>
      </c>
      <c r="K30" s="15">
        <v>18</v>
      </c>
      <c r="L30" s="15">
        <v>6</v>
      </c>
      <c r="M30" s="34">
        <v>15</v>
      </c>
      <c r="N30" s="31">
        <v>5</v>
      </c>
      <c r="O30" s="31">
        <v>4</v>
      </c>
      <c r="P30" s="31">
        <v>3</v>
      </c>
      <c r="Q30" s="31">
        <v>2</v>
      </c>
      <c r="R30" s="31">
        <v>5</v>
      </c>
      <c r="S30" s="25">
        <v>3</v>
      </c>
    </row>
    <row r="31" spans="1:19" ht="10.5" customHeight="1">
      <c r="A31" s="7" t="s">
        <v>23</v>
      </c>
      <c r="B31" s="34">
        <v>27</v>
      </c>
      <c r="C31" s="20">
        <v>21</v>
      </c>
      <c r="D31" s="20">
        <v>80</v>
      </c>
      <c r="E31" s="4">
        <v>3.8</v>
      </c>
      <c r="F31" s="46">
        <v>18</v>
      </c>
      <c r="G31" s="34">
        <v>1</v>
      </c>
      <c r="H31" s="15">
        <v>12</v>
      </c>
      <c r="I31" s="15">
        <v>13</v>
      </c>
      <c r="J31" s="15">
        <v>7</v>
      </c>
      <c r="K31" s="15">
        <v>10</v>
      </c>
      <c r="L31" s="15">
        <v>4</v>
      </c>
      <c r="M31" s="34">
        <v>9</v>
      </c>
      <c r="N31" s="31">
        <v>5</v>
      </c>
      <c r="O31" s="31">
        <v>0</v>
      </c>
      <c r="P31" s="31">
        <v>0</v>
      </c>
      <c r="Q31" s="31">
        <v>2</v>
      </c>
      <c r="R31" s="31">
        <v>3</v>
      </c>
      <c r="S31" s="25">
        <v>2</v>
      </c>
    </row>
    <row r="32" spans="1:19" ht="10.5" customHeight="1">
      <c r="A32" s="7" t="s">
        <v>24</v>
      </c>
      <c r="B32" s="34">
        <v>35</v>
      </c>
      <c r="C32" s="20">
        <v>26</v>
      </c>
      <c r="D32" s="20">
        <v>74</v>
      </c>
      <c r="E32" s="4">
        <v>2.8</v>
      </c>
      <c r="F32" s="46">
        <v>9</v>
      </c>
      <c r="G32" s="34">
        <v>6</v>
      </c>
      <c r="H32" s="15">
        <v>16</v>
      </c>
      <c r="I32" s="15">
        <v>16</v>
      </c>
      <c r="J32" s="15">
        <v>0</v>
      </c>
      <c r="K32" s="15">
        <v>14</v>
      </c>
      <c r="L32" s="15">
        <v>2</v>
      </c>
      <c r="M32" s="34">
        <v>11</v>
      </c>
      <c r="N32" s="31">
        <v>5</v>
      </c>
      <c r="O32" s="31">
        <v>3</v>
      </c>
      <c r="P32" s="31">
        <v>0</v>
      </c>
      <c r="Q32" s="31">
        <v>2</v>
      </c>
      <c r="R32" s="31">
        <v>5</v>
      </c>
      <c r="S32" s="25">
        <v>0</v>
      </c>
    </row>
    <row r="33" spans="1:19" ht="10.5" customHeight="1">
      <c r="A33" s="7" t="s">
        <v>25</v>
      </c>
      <c r="B33" s="34">
        <v>29</v>
      </c>
      <c r="C33" s="20">
        <v>25</v>
      </c>
      <c r="D33" s="20">
        <v>114</v>
      </c>
      <c r="E33" s="4">
        <v>4.6</v>
      </c>
      <c r="F33" s="46">
        <v>17</v>
      </c>
      <c r="G33" s="34">
        <v>14</v>
      </c>
      <c r="H33" s="15">
        <v>9</v>
      </c>
      <c r="I33" s="15">
        <v>13</v>
      </c>
      <c r="J33" s="15">
        <v>4</v>
      </c>
      <c r="K33" s="15">
        <v>12</v>
      </c>
      <c r="L33" s="15">
        <v>4</v>
      </c>
      <c r="M33" s="34">
        <v>11</v>
      </c>
      <c r="N33" s="31">
        <v>1</v>
      </c>
      <c r="O33" s="31">
        <v>2</v>
      </c>
      <c r="P33" s="31">
        <v>1</v>
      </c>
      <c r="Q33" s="31">
        <v>3</v>
      </c>
      <c r="R33" s="31">
        <v>4</v>
      </c>
      <c r="S33" s="25">
        <v>3</v>
      </c>
    </row>
    <row r="34" spans="1:19" ht="10.5" customHeight="1">
      <c r="A34" s="7" t="s">
        <v>26</v>
      </c>
      <c r="B34" s="34">
        <v>22</v>
      </c>
      <c r="C34" s="20">
        <v>18</v>
      </c>
      <c r="D34" s="20">
        <v>39</v>
      </c>
      <c r="E34" s="4">
        <v>2.2</v>
      </c>
      <c r="F34" s="46">
        <v>5</v>
      </c>
      <c r="G34" s="34">
        <v>13</v>
      </c>
      <c r="H34" s="15">
        <v>1</v>
      </c>
      <c r="I34" s="15">
        <v>7</v>
      </c>
      <c r="J34" s="15">
        <v>1</v>
      </c>
      <c r="K34" s="15">
        <v>5</v>
      </c>
      <c r="L34" s="15">
        <v>1</v>
      </c>
      <c r="M34" s="34">
        <v>6</v>
      </c>
      <c r="N34" s="31">
        <v>7</v>
      </c>
      <c r="O34" s="31">
        <v>2</v>
      </c>
      <c r="P34" s="31">
        <v>2</v>
      </c>
      <c r="Q34" s="31">
        <v>1</v>
      </c>
      <c r="R34" s="31">
        <v>0</v>
      </c>
      <c r="S34" s="25">
        <v>0</v>
      </c>
    </row>
    <row r="35" spans="1:19" ht="10.5" customHeight="1">
      <c r="A35" s="7" t="s">
        <v>27</v>
      </c>
      <c r="B35" s="34">
        <v>30</v>
      </c>
      <c r="C35" s="20">
        <v>18</v>
      </c>
      <c r="D35" s="20">
        <v>56</v>
      </c>
      <c r="E35" s="4">
        <v>3.1</v>
      </c>
      <c r="F35" s="46">
        <v>8</v>
      </c>
      <c r="G35" s="34">
        <v>10</v>
      </c>
      <c r="H35" s="15">
        <v>4</v>
      </c>
      <c r="I35" s="15">
        <v>16</v>
      </c>
      <c r="J35" s="15">
        <v>1</v>
      </c>
      <c r="K35" s="15">
        <v>7</v>
      </c>
      <c r="L35" s="15">
        <v>0</v>
      </c>
      <c r="M35" s="34">
        <v>6</v>
      </c>
      <c r="N35" s="31">
        <v>2</v>
      </c>
      <c r="O35" s="31">
        <v>3</v>
      </c>
      <c r="P35" s="31">
        <v>3</v>
      </c>
      <c r="Q35" s="31">
        <v>1</v>
      </c>
      <c r="R35" s="31">
        <v>3</v>
      </c>
      <c r="S35" s="25">
        <v>0</v>
      </c>
    </row>
    <row r="36" spans="1:19" ht="10.5" customHeight="1">
      <c r="A36" s="7" t="s">
        <v>28</v>
      </c>
      <c r="B36" s="34">
        <v>16</v>
      </c>
      <c r="C36" s="20">
        <v>13</v>
      </c>
      <c r="D36" s="20">
        <v>34</v>
      </c>
      <c r="E36" s="4">
        <v>2.6</v>
      </c>
      <c r="F36" s="46">
        <v>7</v>
      </c>
      <c r="G36" s="34">
        <v>6</v>
      </c>
      <c r="H36" s="15">
        <v>7</v>
      </c>
      <c r="I36" s="15">
        <v>5</v>
      </c>
      <c r="J36" s="15">
        <v>0</v>
      </c>
      <c r="K36" s="15">
        <v>6</v>
      </c>
      <c r="L36" s="15">
        <v>1</v>
      </c>
      <c r="M36" s="34">
        <v>4</v>
      </c>
      <c r="N36" s="31">
        <v>3</v>
      </c>
      <c r="O36" s="31">
        <v>3</v>
      </c>
      <c r="P36" s="31">
        <v>2</v>
      </c>
      <c r="Q36" s="31">
        <v>0</v>
      </c>
      <c r="R36" s="31">
        <v>1</v>
      </c>
      <c r="S36" s="25">
        <v>0</v>
      </c>
    </row>
    <row r="37" spans="1:19" ht="10.5" customHeight="1">
      <c r="A37" s="7" t="s">
        <v>29</v>
      </c>
      <c r="B37" s="34">
        <v>31</v>
      </c>
      <c r="C37" s="20">
        <v>23</v>
      </c>
      <c r="D37" s="20">
        <v>97</v>
      </c>
      <c r="E37" s="4">
        <v>4.2</v>
      </c>
      <c r="F37" s="46">
        <v>10</v>
      </c>
      <c r="G37" s="34">
        <v>10</v>
      </c>
      <c r="H37" s="15">
        <v>11</v>
      </c>
      <c r="I37" s="15">
        <v>11</v>
      </c>
      <c r="J37" s="15">
        <v>2</v>
      </c>
      <c r="K37" s="15">
        <v>17</v>
      </c>
      <c r="L37" s="15">
        <v>3</v>
      </c>
      <c r="M37" s="34">
        <v>7</v>
      </c>
      <c r="N37" s="31">
        <v>5</v>
      </c>
      <c r="O37" s="31">
        <v>1</v>
      </c>
      <c r="P37" s="31">
        <v>1</v>
      </c>
      <c r="Q37" s="31">
        <v>1</v>
      </c>
      <c r="R37" s="31">
        <v>8</v>
      </c>
      <c r="S37" s="25">
        <v>0</v>
      </c>
    </row>
    <row r="38" spans="1:19" ht="10.5" customHeight="1">
      <c r="A38" s="8" t="s">
        <v>36</v>
      </c>
      <c r="B38" s="45">
        <f>SUM(B24:B37)</f>
        <v>436</v>
      </c>
      <c r="C38" s="21">
        <f>SUM(C24:C37)</f>
        <v>335</v>
      </c>
      <c r="D38" s="21">
        <f>SUM(D24:D37)</f>
        <v>1052</v>
      </c>
      <c r="E38" s="5">
        <v>3.1</v>
      </c>
      <c r="F38" s="49"/>
      <c r="G38" s="45">
        <f>SUM(G24:G37)</f>
        <v>105</v>
      </c>
      <c r="H38" s="16">
        <f>SUM(H24:H37)</f>
        <v>116</v>
      </c>
      <c r="I38" s="16">
        <f>SUM(I24:I37)</f>
        <v>171</v>
      </c>
      <c r="J38" s="16">
        <f>SUM(J24:J37)</f>
        <v>29</v>
      </c>
      <c r="K38" s="16">
        <f>SUM(K24:K37)</f>
        <v>191</v>
      </c>
      <c r="L38" s="16">
        <f aca="true" t="shared" si="3" ref="L38:S38">SUM(L24:L37)</f>
        <v>43</v>
      </c>
      <c r="M38" s="45">
        <f t="shared" si="3"/>
        <v>133</v>
      </c>
      <c r="N38" s="42">
        <f t="shared" si="3"/>
        <v>67</v>
      </c>
      <c r="O38" s="42">
        <f t="shared" si="3"/>
        <v>40</v>
      </c>
      <c r="P38" s="42">
        <f t="shared" si="3"/>
        <v>21</v>
      </c>
      <c r="Q38" s="42">
        <f t="shared" si="3"/>
        <v>20</v>
      </c>
      <c r="R38" s="42">
        <f t="shared" si="3"/>
        <v>42</v>
      </c>
      <c r="S38" s="26">
        <f t="shared" si="3"/>
        <v>11</v>
      </c>
    </row>
    <row r="39" spans="1:19" ht="10.5" customHeight="1">
      <c r="A39" s="7"/>
      <c r="B39" s="50"/>
      <c r="C39" s="19"/>
      <c r="D39" s="19"/>
      <c r="E39" s="3"/>
      <c r="F39" s="49" t="s">
        <v>45</v>
      </c>
      <c r="G39" s="60">
        <f aca="true" t="shared" si="4" ref="G39:L39">G38*100/335</f>
        <v>31.34328358208955</v>
      </c>
      <c r="H39" s="61">
        <f t="shared" si="4"/>
        <v>34.62686567164179</v>
      </c>
      <c r="I39" s="61">
        <f t="shared" si="4"/>
        <v>51.04477611940298</v>
      </c>
      <c r="J39" s="61">
        <f t="shared" si="4"/>
        <v>8.656716417910447</v>
      </c>
      <c r="K39" s="61">
        <f t="shared" si="4"/>
        <v>57.014925373134325</v>
      </c>
      <c r="L39" s="62">
        <f t="shared" si="4"/>
        <v>12.835820895522389</v>
      </c>
      <c r="M39" s="57">
        <f aca="true" t="shared" si="5" ref="M39:S39">M38*100/(SUM($M$38:$S$38))</f>
        <v>39.82035928143713</v>
      </c>
      <c r="N39" s="57">
        <f t="shared" si="5"/>
        <v>20.059880239520957</v>
      </c>
      <c r="O39" s="57">
        <f t="shared" si="5"/>
        <v>11.976047904191617</v>
      </c>
      <c r="P39" s="57">
        <f t="shared" si="5"/>
        <v>6.287425149700598</v>
      </c>
      <c r="Q39" s="57">
        <f t="shared" si="5"/>
        <v>5.9880239520958085</v>
      </c>
      <c r="R39" s="57">
        <f t="shared" si="5"/>
        <v>12.574850299401197</v>
      </c>
      <c r="S39" s="58">
        <f t="shared" si="5"/>
        <v>3.2934131736526946</v>
      </c>
    </row>
    <row r="40" spans="1:19" ht="10.5" customHeight="1">
      <c r="A40" s="8" t="s">
        <v>39</v>
      </c>
      <c r="B40" s="45">
        <f>B21+B38</f>
        <v>1183</v>
      </c>
      <c r="C40" s="21">
        <f>C21+C38</f>
        <v>932</v>
      </c>
      <c r="D40" s="21">
        <f>D21+D38</f>
        <v>3316</v>
      </c>
      <c r="E40" s="5">
        <v>3.5</v>
      </c>
      <c r="F40" s="7"/>
      <c r="G40" s="45">
        <f>G21+G38</f>
        <v>310</v>
      </c>
      <c r="H40" s="16">
        <f>H21+H38</f>
        <v>341</v>
      </c>
      <c r="I40" s="16">
        <f>I21+I38</f>
        <v>490</v>
      </c>
      <c r="J40" s="16">
        <f>J21+J38</f>
        <v>123</v>
      </c>
      <c r="K40" s="16">
        <f>K21+K38</f>
        <v>536</v>
      </c>
      <c r="L40" s="16">
        <f aca="true" t="shared" si="6" ref="L40:S40">L21+L38</f>
        <v>141</v>
      </c>
      <c r="M40" s="45">
        <f t="shared" si="6"/>
        <v>347</v>
      </c>
      <c r="N40" s="42">
        <f t="shared" si="6"/>
        <v>160</v>
      </c>
      <c r="O40" s="42">
        <f t="shared" si="6"/>
        <v>105</v>
      </c>
      <c r="P40" s="42">
        <f t="shared" si="6"/>
        <v>78</v>
      </c>
      <c r="Q40" s="42">
        <f t="shared" si="6"/>
        <v>54</v>
      </c>
      <c r="R40" s="42">
        <f t="shared" si="6"/>
        <v>130</v>
      </c>
      <c r="S40" s="26">
        <f t="shared" si="6"/>
        <v>50</v>
      </c>
    </row>
    <row r="41" spans="1:19" ht="12.75">
      <c r="A41" s="27"/>
      <c r="B41" s="51"/>
      <c r="C41" s="28"/>
      <c r="D41" s="28"/>
      <c r="E41" s="29"/>
      <c r="F41" s="59" t="s">
        <v>45</v>
      </c>
      <c r="G41" s="63">
        <f aca="true" t="shared" si="7" ref="G41:L41">G40*100/932</f>
        <v>33.261802575107296</v>
      </c>
      <c r="H41" s="64">
        <f t="shared" si="7"/>
        <v>36.587982832618025</v>
      </c>
      <c r="I41" s="64">
        <f t="shared" si="7"/>
        <v>52.57510729613734</v>
      </c>
      <c r="J41" s="64">
        <f t="shared" si="7"/>
        <v>13.197424892703863</v>
      </c>
      <c r="K41" s="64">
        <f t="shared" si="7"/>
        <v>57.51072961373391</v>
      </c>
      <c r="L41" s="65">
        <f t="shared" si="7"/>
        <v>15.128755364806867</v>
      </c>
      <c r="M41" s="43">
        <f aca="true" t="shared" si="8" ref="M41:S41">M40*100/(SUM($M$40:$S$40))</f>
        <v>37.55411255411256</v>
      </c>
      <c r="N41" s="43">
        <f t="shared" si="8"/>
        <v>17.316017316017316</v>
      </c>
      <c r="O41" s="43">
        <f t="shared" si="8"/>
        <v>11.363636363636363</v>
      </c>
      <c r="P41" s="43">
        <f t="shared" si="8"/>
        <v>8.441558441558442</v>
      </c>
      <c r="Q41" s="43">
        <f t="shared" si="8"/>
        <v>5.8441558441558445</v>
      </c>
      <c r="R41" s="43">
        <f t="shared" si="8"/>
        <v>14.069264069264069</v>
      </c>
      <c r="S41" s="44">
        <f t="shared" si="8"/>
        <v>5.411255411255412</v>
      </c>
    </row>
    <row r="43" ht="12.75">
      <c r="A43" s="3" t="s">
        <v>48</v>
      </c>
    </row>
    <row r="44" ht="12.75">
      <c r="A44" s="3" t="s">
        <v>41</v>
      </c>
    </row>
    <row r="45" ht="12.75">
      <c r="A45" s="3" t="s">
        <v>49</v>
      </c>
    </row>
    <row r="46" spans="1:2" ht="15" customHeight="1">
      <c r="A46" s="66" t="s">
        <v>46</v>
      </c>
      <c r="B46" s="3" t="s">
        <v>47</v>
      </c>
    </row>
  </sheetData>
  <mergeCells count="2">
    <mergeCell ref="G4:L4"/>
    <mergeCell ref="B4:C4"/>
  </mergeCells>
  <printOptions/>
  <pageMargins left="0.57" right="0.64" top="0.54" bottom="0.37" header="0.36" footer="0.2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Driscoll</dc:creator>
  <cp:keywords/>
  <dc:description/>
  <cp:lastModifiedBy>Driscoll</cp:lastModifiedBy>
  <cp:lastPrinted>2007-02-23T17:22:34Z</cp:lastPrinted>
  <dcterms:created xsi:type="dcterms:W3CDTF">2007-02-23T10:35:21Z</dcterms:created>
  <dcterms:modified xsi:type="dcterms:W3CDTF">2007-02-25T15:37:23Z</dcterms:modified>
  <cp:category/>
  <cp:version/>
  <cp:contentType/>
  <cp:contentStatus/>
</cp:coreProperties>
</file>